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全部报价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<sst xmlns="http://schemas.openxmlformats.org/spreadsheetml/2006/main" count="1351" uniqueCount="397">
  <si>
    <r>
      <t xml:space="preserve">2022年 </t>
    </r>
    <r>
      <rPr>
        <b/>
        <sz val="16"/>
        <color rgb="FFFF0000"/>
        <rFont val="宋体"/>
        <charset val="134"/>
      </rPr>
      <t xml:space="preserve">中国资管年会 </t>
    </r>
    <r>
      <rPr>
        <b/>
        <sz val="16"/>
        <rFont val="宋体"/>
        <charset val="134"/>
      </rPr>
      <t>活动报价清单</t>
    </r>
  </si>
  <si>
    <t>报价单位</t>
  </si>
  <si>
    <t>联系人</t>
  </si>
  <si>
    <t>序号</t>
  </si>
  <si>
    <t>区域</t>
  </si>
  <si>
    <t>物料名称</t>
  </si>
  <si>
    <t>制作规格（宽×高）</t>
  </si>
  <si>
    <t>材料及服务标准说明</t>
  </si>
  <si>
    <t>数量</t>
  </si>
  <si>
    <t>单个面积</t>
  </si>
  <si>
    <t>单位</t>
  </si>
  <si>
    <t>单价</t>
  </si>
  <si>
    <t>合计（元）</t>
  </si>
  <si>
    <t>备注</t>
  </si>
  <si>
    <t>第一部分：外围及辅料</t>
  </si>
  <si>
    <t>A1</t>
  </si>
  <si>
    <t>签到区域</t>
  </si>
  <si>
    <t>签到背景板</t>
  </si>
  <si>
    <t xml:space="preserve">厚度0.4m，8m*3m </t>
  </si>
  <si>
    <t>桁架+喷绘布</t>
  </si>
  <si>
    <t>平方</t>
  </si>
  <si>
    <t>签到台(特装）</t>
  </si>
  <si>
    <t>7.5m×1.1m(h)，厚度0.5m</t>
  </si>
  <si>
    <t>木制作烤漆</t>
  </si>
  <si>
    <t>个</t>
  </si>
  <si>
    <t>签到处用具</t>
  </si>
  <si>
    <t>台花1个/本1个/笔1盒/盘1个</t>
  </si>
  <si>
    <t>套</t>
  </si>
  <si>
    <t>签到处台卡</t>
  </si>
  <si>
    <t>20cm*10cm（h）</t>
  </si>
  <si>
    <t>一米栏</t>
  </si>
  <si>
    <t>黑色</t>
  </si>
  <si>
    <t>安检测温</t>
  </si>
  <si>
    <t>安检门及测温（2扇门）</t>
  </si>
  <si>
    <t>2.2m×1.1m(h)</t>
  </si>
  <si>
    <t>含有测温的安检门2扇</t>
  </si>
  <si>
    <t>扇</t>
  </si>
  <si>
    <t>防护服</t>
  </si>
  <si>
    <t>一米地贴</t>
  </si>
  <si>
    <t>测温枪</t>
  </si>
  <si>
    <t>一次性手套</t>
  </si>
  <si>
    <t>口罩及免洗酒精</t>
  </si>
  <si>
    <t>口罩600个/免洗酒精5瓶</t>
  </si>
  <si>
    <t>前厅布置</t>
  </si>
  <si>
    <t>大展板</t>
  </si>
  <si>
    <t xml:space="preserve">       左右厚度0.4m，5m×3m(h)   </t>
  </si>
  <si>
    <t xml:space="preserve">桁架+喷绘布   </t>
  </si>
  <si>
    <t>小展板</t>
  </si>
  <si>
    <t xml:space="preserve">       左右厚度0.4m，2m×3m(h)        </t>
  </si>
  <si>
    <t>前厅LED墙</t>
  </si>
  <si>
    <t>4m*2.5m高（16：9比例）</t>
  </si>
  <si>
    <t>P3屏+底部0.5m垫高</t>
  </si>
  <si>
    <t>贵宾室背景板</t>
  </si>
  <si>
    <t xml:space="preserve">   左右厚度0.4m，5m×3m(h)       </t>
  </si>
  <si>
    <t xml:space="preserve">桁架+喷绘布  </t>
  </si>
  <si>
    <t>采访室背景板</t>
  </si>
  <si>
    <t xml:space="preserve">     左右厚度0.4m，4m×3m(h)     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</si>
  <si>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3</t>
    </r>
  </si>
  <si>
    <t>指示系统</t>
  </si>
  <si>
    <t>指示牌（大）</t>
  </si>
  <si>
    <t>0.8m×1.8m(h)</t>
  </si>
  <si>
    <t>T型牌（铝合金）</t>
  </si>
  <si>
    <t>指示牌画面（大）</t>
  </si>
  <si>
    <r>
      <rPr>
        <sz val="10"/>
        <rFont val="宋体"/>
        <charset val="134"/>
      </rPr>
      <t>K</t>
    </r>
    <r>
      <rPr>
        <sz val="10"/>
        <rFont val="宋体"/>
        <charset val="134"/>
      </rPr>
      <t>T板 双面</t>
    </r>
  </si>
  <si>
    <t>指示牌（小）</t>
  </si>
  <si>
    <t>0.6×0.9m(h)</t>
  </si>
  <si>
    <t>铁质立式指示架</t>
  </si>
  <si>
    <t>指示牌画面（小）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</si>
  <si>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4</t>
    </r>
  </si>
  <si>
    <t>辅助物料</t>
  </si>
  <si>
    <t>普通彩色打印机</t>
  </si>
  <si>
    <t>1台，2天</t>
  </si>
  <si>
    <t>台</t>
  </si>
  <si>
    <t>激光A3彩色打印机</t>
  </si>
  <si>
    <t>会议证件</t>
  </si>
  <si>
    <t>7cm×10cm</t>
  </si>
  <si>
    <t>PVC卡（带吊绳）</t>
  </si>
  <si>
    <t>会议台卡</t>
  </si>
  <si>
    <t>单面：14cm*8cm(h)</t>
  </si>
  <si>
    <t>三角型塑料台卡</t>
  </si>
  <si>
    <t>份</t>
  </si>
  <si>
    <t>晚宴台卡</t>
  </si>
  <si>
    <t>单面：12cm*5.5cm(h)</t>
  </si>
  <si>
    <t>主持人手卡</t>
  </si>
  <si>
    <t>20cm*14cm（h）A4一半</t>
  </si>
  <si>
    <t>接机牌</t>
  </si>
  <si>
    <t>带手柄</t>
  </si>
  <si>
    <t>倒计时牌（金贝）</t>
  </si>
  <si>
    <t>椅背贴</t>
  </si>
  <si>
    <t>颁奖站位贴</t>
  </si>
  <si>
    <t>编号1-20,直径10cm</t>
  </si>
  <si>
    <t>写真附背贴</t>
  </si>
  <si>
    <t>餐券印刷</t>
  </si>
  <si>
    <t>铜版纸彩打</t>
  </si>
  <si>
    <t>批</t>
  </si>
  <si>
    <t>彩色流程打印</t>
  </si>
  <si>
    <t xml:space="preserve">铜版纸彩打  </t>
  </si>
  <si>
    <t>铜板纸A4大小</t>
  </si>
  <si>
    <t>页</t>
  </si>
  <si>
    <t>第二部分：会议及宴会</t>
  </si>
  <si>
    <t>B1</t>
  </si>
  <si>
    <t>主会场&amp;
一会场</t>
  </si>
  <si>
    <t>主会场LED主屏幕</t>
  </si>
  <si>
    <t>20m×5m(h)</t>
  </si>
  <si>
    <r>
      <rPr>
        <sz val="10"/>
        <rFont val="宋体"/>
        <charset val="134"/>
      </rPr>
      <t>LED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P3屏</t>
    </r>
  </si>
  <si>
    <t>主会场LED侧屏幕</t>
  </si>
  <si>
    <t>1.5m×5m(h)*2  1m×5m(h)*4</t>
  </si>
  <si>
    <t>主会场主舞台</t>
  </si>
  <si>
    <t>22m×6.5m×0.6m(h)</t>
  </si>
  <si>
    <t>特装舞台 边沿走光带</t>
  </si>
  <si>
    <t>主会场两侧立体字</t>
  </si>
  <si>
    <t>4m×0.8m×1.2m(h)</t>
  </si>
  <si>
    <t>主会场LED拼接播放台</t>
  </si>
  <si>
    <t>s3</t>
  </si>
  <si>
    <t>多功能切换台</t>
  </si>
  <si>
    <t>主会场LED信号处理器</t>
  </si>
  <si>
    <t>主会场</t>
  </si>
  <si>
    <t>LED信号处理器</t>
  </si>
  <si>
    <t>主会场LED切换器</t>
  </si>
  <si>
    <t>主会场播放电脑</t>
  </si>
  <si>
    <t>主会场无线翻页器</t>
  </si>
  <si>
    <t>主会场逆光灯光架</t>
  </si>
  <si>
    <t>22m</t>
  </si>
  <si>
    <t>铝架</t>
  </si>
  <si>
    <t>米</t>
  </si>
  <si>
    <t>主会场面光灯灯架</t>
  </si>
  <si>
    <t>28m</t>
  </si>
  <si>
    <t>主会场光束灯</t>
  </si>
  <si>
    <t>380W</t>
  </si>
  <si>
    <t>支</t>
  </si>
  <si>
    <t>主会场LOGO电脑灯</t>
  </si>
  <si>
    <t xml:space="preserve">主会场4  </t>
  </si>
  <si>
    <t>电脑LOGO灯</t>
  </si>
  <si>
    <t>主会场LED全彩灯</t>
  </si>
  <si>
    <t xml:space="preserve">主会场30  </t>
  </si>
  <si>
    <t>220W</t>
  </si>
  <si>
    <t>主会场LED成像灯</t>
  </si>
  <si>
    <t>250W</t>
  </si>
  <si>
    <t>主会场切割灯</t>
  </si>
  <si>
    <t>大歌摇头三合一</t>
  </si>
  <si>
    <t>主会场灯光控台</t>
  </si>
  <si>
    <t>主会场大型灯光控台</t>
  </si>
  <si>
    <t>主会场线阵音响</t>
  </si>
  <si>
    <t>线阵音响 8+12</t>
  </si>
  <si>
    <t>主会场返听音响</t>
  </si>
  <si>
    <t>监听</t>
  </si>
  <si>
    <t>双18寸</t>
  </si>
  <si>
    <t>只</t>
  </si>
  <si>
    <t>主会场功放</t>
  </si>
  <si>
    <t>主会场音响控台</t>
  </si>
  <si>
    <t>定制演讲台</t>
  </si>
  <si>
    <t>0.6m×1.2m高×0.5厚</t>
  </si>
  <si>
    <t>主会场演讲台鹅颈麦</t>
  </si>
  <si>
    <t>主会场无线麦</t>
  </si>
  <si>
    <t>无线咪</t>
  </si>
  <si>
    <t>主会场无线麦盒</t>
  </si>
  <si>
    <t>主会场LOGO灯片</t>
  </si>
  <si>
    <t>logo灯片</t>
  </si>
  <si>
    <t>片</t>
  </si>
  <si>
    <t>主会场电视机提词器</t>
  </si>
  <si>
    <t>主会场2台</t>
  </si>
  <si>
    <t>60寸</t>
  </si>
  <si>
    <t>主会场对话沙发</t>
  </si>
  <si>
    <t>白色沙发</t>
  </si>
  <si>
    <t>主会场对话茶几</t>
  </si>
  <si>
    <t>50cm*30cm*50cm（h)</t>
  </si>
  <si>
    <t>白色茶几</t>
  </si>
  <si>
    <t>B3</t>
  </si>
  <si>
    <t>二会场</t>
  </si>
  <si>
    <t>二会场LED主屏幕</t>
  </si>
  <si>
    <t>18m×4m(h)</t>
  </si>
  <si>
    <t>二会场舞台</t>
  </si>
  <si>
    <t>18m×5m×0.6m(h)</t>
  </si>
  <si>
    <t>普通舞台覆黑色地毯</t>
  </si>
  <si>
    <t>二会场舞台阶梯</t>
  </si>
  <si>
    <t xml:space="preserve">7m宽 0.6m(h)  </t>
  </si>
  <si>
    <t>三级  覆黑色地毯</t>
  </si>
  <si>
    <t>二会场LED拼接播放台</t>
  </si>
  <si>
    <t>Watchout拼接切割器</t>
  </si>
  <si>
    <t>二会场LED信号处理器</t>
  </si>
  <si>
    <t>二会场LED切换器</t>
  </si>
  <si>
    <t>二会场播放电脑</t>
  </si>
  <si>
    <t>二会场无线翻页器</t>
  </si>
  <si>
    <t>二会场面光灯灯架</t>
  </si>
  <si>
    <t>二会场光束灯</t>
  </si>
  <si>
    <t>二会场LOGO电脑灯</t>
  </si>
  <si>
    <t>二会场LED全彩灯</t>
  </si>
  <si>
    <t>二会场LED成像灯</t>
  </si>
  <si>
    <t>二会场切割灯</t>
  </si>
  <si>
    <t>二会场灯光控台</t>
  </si>
  <si>
    <t>灯光控台</t>
  </si>
  <si>
    <t>二会场全频音响</t>
  </si>
  <si>
    <t>6台</t>
  </si>
  <si>
    <t>二会场返听音响</t>
  </si>
  <si>
    <t>二会场功放</t>
  </si>
  <si>
    <t>二会场音响控台</t>
  </si>
  <si>
    <t>二会场演讲台logo</t>
  </si>
  <si>
    <t>KT板</t>
  </si>
  <si>
    <t>二会场演讲台鹅颈麦</t>
  </si>
  <si>
    <t>二会场无线麦</t>
  </si>
  <si>
    <t>二会场无线麦盒</t>
  </si>
  <si>
    <t>二会场LOGO灯片</t>
  </si>
  <si>
    <t>二会场电视机提词器</t>
  </si>
  <si>
    <t>50寸</t>
  </si>
  <si>
    <t>二会场对话沙发</t>
  </si>
  <si>
    <t>二会场对话茶几</t>
  </si>
  <si>
    <t>B4</t>
  </si>
  <si>
    <t>三会场</t>
  </si>
  <si>
    <t>三会场LED主屏幕</t>
  </si>
  <si>
    <t>15m×4m(h)</t>
  </si>
  <si>
    <t>三会场舞台</t>
  </si>
  <si>
    <t>15m×5m×0.6m(h)</t>
  </si>
  <si>
    <t>三会场舞台阶梯</t>
  </si>
  <si>
    <t>三会场LED拼接播放台</t>
  </si>
  <si>
    <t>三会场LED信号处理器</t>
  </si>
  <si>
    <t>三会场LED切换器</t>
  </si>
  <si>
    <t>三会场播放电脑</t>
  </si>
  <si>
    <t>三会场无线翻页器</t>
  </si>
  <si>
    <t>三会场左右灯架</t>
  </si>
  <si>
    <t>三会场光束灯</t>
  </si>
  <si>
    <t>三会场LOGO电脑灯</t>
  </si>
  <si>
    <t>三会场LED全彩灯</t>
  </si>
  <si>
    <t>三会场LED成像灯</t>
  </si>
  <si>
    <t>三会场切割灯</t>
  </si>
  <si>
    <t>三会场灯光控台</t>
  </si>
  <si>
    <t>三会场全频音响</t>
  </si>
  <si>
    <t>三会场返听音响</t>
  </si>
  <si>
    <t>三会场功放</t>
  </si>
  <si>
    <t>三会场音响控台</t>
  </si>
  <si>
    <t>三会场演讲台logo</t>
  </si>
  <si>
    <t>三会场演讲台鹅颈麦</t>
  </si>
  <si>
    <t>三会场无线麦</t>
  </si>
  <si>
    <t>三会场无线麦盒</t>
  </si>
  <si>
    <t>三会场LOGO灯片</t>
  </si>
  <si>
    <t>三会场电视机提词器</t>
  </si>
  <si>
    <t>三会场对话沙发</t>
  </si>
  <si>
    <t>三会场对话茶几</t>
  </si>
  <si>
    <t>第三部分：人员及其他</t>
  </si>
  <si>
    <t>C1</t>
  </si>
  <si>
    <t>人员配置</t>
  </si>
  <si>
    <t>礼仪人员</t>
  </si>
  <si>
    <t>1.65m以上，8小时/天</t>
  </si>
  <si>
    <r>
      <rPr>
        <sz val="10"/>
        <rFont val="宋体"/>
        <charset val="134"/>
      </rPr>
      <t>6日下午</t>
    </r>
    <r>
      <rPr>
        <sz val="10"/>
        <rFont val="宋体"/>
        <charset val="134"/>
      </rPr>
      <t>2人，7日全天至晚宴8人</t>
    </r>
  </si>
  <si>
    <t>人</t>
  </si>
  <si>
    <t>礼仪服装</t>
  </si>
  <si>
    <t>安保人员</t>
  </si>
  <si>
    <t>1.75m以上，8小时/天</t>
  </si>
  <si>
    <t>速记人员</t>
  </si>
  <si>
    <t>上午2人  下午3人 晚宴1人</t>
  </si>
  <si>
    <t>化妆师</t>
  </si>
  <si>
    <t>搭建人员</t>
  </si>
  <si>
    <t>进场及撤场</t>
  </si>
  <si>
    <t>兼职人员</t>
  </si>
  <si>
    <t>进场及会议1天  每天4人</t>
  </si>
  <si>
    <t>视音频灯光控制人员</t>
  </si>
  <si>
    <t>C2</t>
  </si>
  <si>
    <t>物料运输</t>
  </si>
  <si>
    <t>AV及搭建运输</t>
  </si>
  <si>
    <t>车次</t>
  </si>
  <si>
    <t>后勤费用</t>
  </si>
  <si>
    <t>第三方交通费、餐费</t>
  </si>
  <si>
    <t>合计</t>
  </si>
  <si>
    <t>税点</t>
  </si>
  <si>
    <t>共计</t>
  </si>
  <si>
    <t>待确认部分</t>
  </si>
  <si>
    <t>D1</t>
  </si>
  <si>
    <t>公共区域</t>
  </si>
  <si>
    <t>浦银理财站台</t>
  </si>
  <si>
    <t xml:space="preserve">3m*3m 木质地台附黑色地毯 </t>
  </si>
  <si>
    <t>木质背景板附写真加射灯 挂电视机</t>
  </si>
  <si>
    <t xml:space="preserve">含接待台 </t>
  </si>
  <si>
    <t>数字签到部分</t>
  </si>
  <si>
    <t>软件部分</t>
  </si>
  <si>
    <t>电子签到标准版+智慧防疫系统+签到系统</t>
  </si>
  <si>
    <t>硬件部分</t>
  </si>
  <si>
    <t>签到设备常用组合：笔记本电脑+液晶显示器+微光盒子+热敏打印机+测温闸机</t>
  </si>
  <si>
    <t>短信通知服务</t>
  </si>
  <si>
    <t>300人次 每人10条预估</t>
  </si>
  <si>
    <t>证件耗材</t>
  </si>
  <si>
    <t>热敏贴纸（配合斑马热敏打印机使用）+树脂碳带</t>
  </si>
  <si>
    <t>线上实施服务（单场）</t>
  </si>
  <si>
    <t>客户提供基本资料，31负责协助客户完成标准活动网站的搭建，报名注册链接等</t>
  </si>
  <si>
    <t>会中现场支持服务</t>
  </si>
  <si>
    <t>会议现场支持服务，会议当天按照1人1天，负责保障现场的软件、硬件调试、场景布置、签到员培训。</t>
  </si>
  <si>
    <t>物流费</t>
  </si>
  <si>
    <t>设备物流</t>
  </si>
  <si>
    <t>2021年博鳌/金贝活动报价清单</t>
  </si>
  <si>
    <t>上海君扣文化传播有限公司</t>
  </si>
  <si>
    <t>桂蓓  13916265047</t>
  </si>
  <si>
    <t>金贝</t>
  </si>
  <si>
    <t>博鳌</t>
  </si>
  <si>
    <t>签到背景板及更换画面</t>
  </si>
  <si>
    <r>
      <rPr>
        <sz val="10"/>
        <color rgb="FFFF0000"/>
        <rFont val="宋体"/>
        <charset val="134"/>
      </rPr>
      <t>包含第一天背景及第二天画面左右</t>
    </r>
    <r>
      <rPr>
        <sz val="10"/>
        <rFont val="宋体"/>
        <charset val="134"/>
      </rPr>
      <t xml:space="preserve">       厚度0.4m，7.8m*3m</t>
    </r>
  </si>
  <si>
    <t>平分</t>
  </si>
  <si>
    <t>A2</t>
  </si>
  <si>
    <t>安检门及测温                        （2扇门）</t>
  </si>
  <si>
    <t>公安局指定安保公司提供</t>
  </si>
  <si>
    <t>口罩300个/免洗酒精5瓶</t>
  </si>
  <si>
    <t>A3</t>
  </si>
  <si>
    <t>展板及更换画面（大）</t>
  </si>
  <si>
    <r>
      <rPr>
        <sz val="10"/>
        <color rgb="FFFF0000"/>
        <rFont val="宋体"/>
        <charset val="134"/>
      </rPr>
      <t>包含第一天背景及第二天画面</t>
    </r>
    <r>
      <rPr>
        <sz val="10"/>
        <rFont val="宋体"/>
        <charset val="134"/>
      </rPr>
      <t xml:space="preserve">          左右厚度0.4m，5m×3m(h)  4套</t>
    </r>
  </si>
  <si>
    <t>展板及更换画面（小）</t>
  </si>
  <si>
    <r>
      <rPr>
        <sz val="10"/>
        <color rgb="FFFF0000"/>
        <rFont val="宋体"/>
        <charset val="134"/>
      </rPr>
      <t>包含第一天背景及第二天画面</t>
    </r>
    <r>
      <rPr>
        <sz val="10"/>
        <rFont val="宋体"/>
        <charset val="134"/>
      </rPr>
      <t xml:space="preserve">           左右厚度0.4m，2m×3m(h)  20套</t>
    </r>
  </si>
  <si>
    <t>博鳌增加展板替换画面（小）</t>
  </si>
  <si>
    <t>左右厚度0.4m，2m×3m(h)  10套</t>
  </si>
  <si>
    <t>喷绘布</t>
  </si>
  <si>
    <t>A4</t>
  </si>
  <si>
    <t>其他布置</t>
  </si>
  <si>
    <t>贵宾室背景板及更换画面</t>
  </si>
  <si>
    <r>
      <rPr>
        <sz val="10"/>
        <color rgb="FFFF0000"/>
        <rFont val="宋体"/>
        <charset val="134"/>
      </rPr>
      <t>包含第一天背景及第二天画面</t>
    </r>
    <r>
      <rPr>
        <sz val="10"/>
        <rFont val="宋体"/>
        <charset val="134"/>
      </rPr>
      <t xml:space="preserve">           左右厚度0.4m，5m×3m(h)</t>
    </r>
  </si>
  <si>
    <t>采访室背景板及更换画面</t>
  </si>
  <si>
    <r>
      <rPr>
        <sz val="10"/>
        <color rgb="FFFF0000"/>
        <rFont val="宋体"/>
        <charset val="134"/>
      </rPr>
      <t xml:space="preserve">包含第一天背景及第二天画面  </t>
    </r>
    <r>
      <rPr>
        <sz val="10"/>
        <rFont val="宋体"/>
        <charset val="134"/>
      </rPr>
      <t xml:space="preserve">          左右厚度0.4m，4m×3m(h)</t>
    </r>
  </si>
  <si>
    <t>博鳌青年地产论坛背景板</t>
  </si>
  <si>
    <t>左右厚度0.4m，2m×3m(h)</t>
  </si>
  <si>
    <t>博鳌青年地产酒会背景板</t>
  </si>
  <si>
    <t>左右厚度0.4m，7.8m×3.2m(h)</t>
  </si>
  <si>
    <t>A5</t>
  </si>
  <si>
    <t>博鳌指示牌（大）</t>
  </si>
  <si>
    <t>博鳌指示牌画面（大）</t>
  </si>
  <si>
    <t>KT板 双面</t>
  </si>
  <si>
    <t>铁质黑色立架</t>
  </si>
  <si>
    <t>金贝指示牌画面（小）</t>
  </si>
  <si>
    <t>博鳌指示牌画面（小）</t>
  </si>
  <si>
    <t>A6</t>
  </si>
  <si>
    <t>1台3天</t>
  </si>
  <si>
    <t>配技术人员1名，一天8小时</t>
  </si>
  <si>
    <t>按天计算</t>
  </si>
  <si>
    <t>会议证件（金贝）</t>
  </si>
  <si>
    <t>PVC卡</t>
  </si>
  <si>
    <t>会议证件（博鳌）</t>
  </si>
  <si>
    <t>两个活动 各200张</t>
  </si>
  <si>
    <t>倒计时牌（金贝 三个会场）</t>
  </si>
  <si>
    <t>40cm*30cm（h）</t>
  </si>
  <si>
    <t xml:space="preserve">3分钟+1分钟  </t>
  </si>
  <si>
    <t>倒计时牌（博鳌）</t>
  </si>
  <si>
    <t>鹅颈麦贴（金贝）</t>
  </si>
  <si>
    <t xml:space="preserve"> 三个会场</t>
  </si>
  <si>
    <t>鹅颈麦贴（博鳌）</t>
  </si>
  <si>
    <t>一个会场</t>
  </si>
  <si>
    <t>会场布置</t>
  </si>
  <si>
    <t>22m×4.5m(h)</t>
  </si>
  <si>
    <t>LEDP3屏</t>
  </si>
  <si>
    <t>含黑色地毯</t>
  </si>
  <si>
    <t>二会场阶梯</t>
  </si>
  <si>
    <t>二会场阶梯    三级  8米宽度</t>
  </si>
  <si>
    <t>三会场阶梯    三级  8米宽度</t>
  </si>
  <si>
    <t>博鳌赞助单位展示LED墙</t>
  </si>
  <si>
    <t>5m×3m(h)  两侧挡版</t>
  </si>
  <si>
    <t>青年地产论坛切换器及电脑</t>
  </si>
  <si>
    <t>会场二面光灯灯架</t>
  </si>
  <si>
    <t>会场三左右灯架</t>
  </si>
  <si>
    <t>36m</t>
  </si>
  <si>
    <t>二会场2</t>
  </si>
  <si>
    <t>三会场2</t>
  </si>
  <si>
    <t xml:space="preserve">主会场8 </t>
  </si>
  <si>
    <t>二会场各16</t>
  </si>
  <si>
    <t>三会场各16</t>
  </si>
  <si>
    <t>二会场10</t>
  </si>
  <si>
    <t>三会场10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</si>
  <si>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1</t>
    </r>
  </si>
  <si>
    <t>主会场12   大歌摇头三合一</t>
  </si>
  <si>
    <t>二会场6  大歌摇头三合一</t>
  </si>
  <si>
    <t>二会场6 大歌摇头三合一</t>
  </si>
  <si>
    <t>分会场灯光控台</t>
  </si>
  <si>
    <t>二会场8支音响</t>
  </si>
  <si>
    <t>三会场8支音响</t>
  </si>
  <si>
    <t>主会场10支</t>
  </si>
  <si>
    <t>分会场各2支</t>
  </si>
  <si>
    <t>青年地产论坛音响系统</t>
  </si>
  <si>
    <t>音箱2支 音控台1台 功放1台</t>
  </si>
  <si>
    <t>青年地产论坛无线麦克风</t>
  </si>
  <si>
    <t>分会场各1台</t>
  </si>
  <si>
    <t>B2</t>
  </si>
  <si>
    <t>会场物料</t>
  </si>
  <si>
    <t>分会场讲台LOGO</t>
  </si>
  <si>
    <t>主会场8个</t>
  </si>
  <si>
    <t>分会场无线麦盒</t>
  </si>
  <si>
    <t>每个会场8个</t>
  </si>
  <si>
    <t>50cm*30cm（h)</t>
  </si>
  <si>
    <t>2个活动 各一套</t>
  </si>
  <si>
    <t>分会场对话沙发</t>
  </si>
  <si>
    <t>50cm*30cm*50cm（h)   主会场8个</t>
  </si>
  <si>
    <t>分会场对话茶几</t>
  </si>
  <si>
    <t>50cm*30cm*50cm（h)   每个会场8个</t>
  </si>
  <si>
    <t>每天8人</t>
  </si>
  <si>
    <t>速记人员（金贝）</t>
  </si>
  <si>
    <t xml:space="preserve">金贝4人 </t>
  </si>
  <si>
    <r>
      <rPr>
        <sz val="10"/>
        <rFont val="宋体"/>
        <charset val="134"/>
      </rPr>
      <t>超时1小时</t>
    </r>
    <r>
      <rPr>
        <sz val="10"/>
        <rFont val="宋体"/>
        <charset val="134"/>
      </rPr>
      <t>150元</t>
    </r>
  </si>
  <si>
    <t>速记人员（博鳌）</t>
  </si>
  <si>
    <t xml:space="preserve">金贝2人 </t>
  </si>
  <si>
    <t>进场及会议两天  每天4人</t>
  </si>
  <si>
    <t>替换画面人工</t>
  </si>
  <si>
    <t>翻场人工</t>
  </si>
  <si>
    <t>视频音频灯光控制切换人员（金贝）</t>
  </si>
  <si>
    <t>每会场3人</t>
  </si>
  <si>
    <t>视频音频灯光控制切换人员（博鳌）</t>
  </si>
  <si>
    <t>服务费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</si>
</sst>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b/>
      <sz val="10"/>
      <color theme="0"/>
      <name val="宋体"/>
      <charset val="134"/>
    </font>
    <font>
      <sz val="10"/>
      <color theme="1"/>
      <name val="宋体"/>
      <charset val="134"/>
    </font>
    <font>
      <sz val="10"/>
      <color theme="0"/>
      <name val="宋体"/>
      <charset val="134"/>
    </font>
    <font>
      <sz val="1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6" borderId="11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23" borderId="15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34" fillId="34" borderId="1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readingOrder="1"/>
    </xf>
    <xf numFmtId="0" fontId="6" fillId="0" borderId="3" xfId="5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readingOrder="1"/>
    </xf>
    <xf numFmtId="0" fontId="2" fillId="0" borderId="3" xfId="50" applyNumberFormat="1" applyFont="1" applyFill="1" applyBorder="1" applyAlignment="1">
      <alignment horizontal="center" vertical="center" readingOrder="1"/>
    </xf>
    <xf numFmtId="0" fontId="2" fillId="2" borderId="3" xfId="50" applyNumberFormat="1" applyFont="1" applyFill="1" applyBorder="1" applyAlignment="1">
      <alignment horizontal="center" vertical="center" wrapText="1" readingOrder="1"/>
    </xf>
    <xf numFmtId="0" fontId="2" fillId="0" borderId="3" xfId="50" applyNumberFormat="1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readingOrder="1"/>
    </xf>
    <xf numFmtId="0" fontId="7" fillId="2" borderId="3" xfId="50" applyNumberFormat="1" applyFont="1" applyFill="1" applyBorder="1" applyAlignment="1">
      <alignment horizontal="center" vertical="center" wrapText="1" readingOrder="1"/>
    </xf>
    <xf numFmtId="0" fontId="7" fillId="0" borderId="3" xfId="50" applyNumberFormat="1" applyFont="1" applyFill="1" applyBorder="1" applyAlignment="1">
      <alignment horizontal="center" vertical="center" wrapText="1" readingOrder="1"/>
    </xf>
    <xf numFmtId="0" fontId="7" fillId="0" borderId="3" xfId="50" applyNumberFormat="1" applyFont="1" applyFill="1" applyBorder="1" applyAlignment="1">
      <alignment horizontal="center" vertical="center" readingOrder="1"/>
    </xf>
    <xf numFmtId="0" fontId="6" fillId="2" borderId="3" xfId="5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3" xfId="50" applyNumberFormat="1" applyFont="1" applyFill="1" applyBorder="1" applyAlignment="1">
      <alignment horizontal="center" vertical="center" readingOrder="1"/>
    </xf>
    <xf numFmtId="0" fontId="6" fillId="2" borderId="3" xfId="50" applyNumberFormat="1" applyFont="1" applyFill="1" applyBorder="1" applyAlignment="1">
      <alignment horizontal="center" vertical="center" readingOrder="1"/>
    </xf>
    <xf numFmtId="0" fontId="7" fillId="2" borderId="3" xfId="50" applyNumberFormat="1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 vertical="center" readingOrder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4" xfId="0" applyFont="1" applyFill="1" applyBorder="1" applyAlignment="1">
      <alignment horizontal="center"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readingOrder="1"/>
    </xf>
    <xf numFmtId="0" fontId="6" fillId="0" borderId="5" xfId="50" applyNumberFormat="1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readingOrder="1"/>
    </xf>
    <xf numFmtId="0" fontId="6" fillId="0" borderId="7" xfId="50" applyNumberFormat="1" applyFont="1" applyFill="1" applyBorder="1" applyAlignment="1">
      <alignment horizontal="center" vertical="center" wrapText="1" readingOrder="1"/>
    </xf>
    <xf numFmtId="0" fontId="2" fillId="0" borderId="5" xfId="5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2" borderId="5" xfId="50" applyNumberFormat="1" applyFont="1" applyFill="1" applyBorder="1" applyAlignment="1">
      <alignment horizontal="center" vertical="center" wrapText="1" readingOrder="1"/>
    </xf>
    <xf numFmtId="0" fontId="12" fillId="0" borderId="3" xfId="50" applyNumberFormat="1" applyFont="1" applyFill="1" applyBorder="1" applyAlignment="1">
      <alignment horizontal="center" vertical="center" wrapText="1" readingOrder="1"/>
    </xf>
    <xf numFmtId="0" fontId="12" fillId="0" borderId="3" xfId="50" applyNumberFormat="1" applyFont="1" applyFill="1" applyBorder="1" applyAlignment="1">
      <alignment horizontal="center" vertical="center" readingOrder="1"/>
    </xf>
    <xf numFmtId="0" fontId="12" fillId="2" borderId="7" xfId="50" applyNumberFormat="1" applyFont="1" applyFill="1" applyBorder="1" applyAlignment="1">
      <alignment horizontal="center" vertical="center" wrapText="1" readingOrder="1"/>
    </xf>
    <xf numFmtId="0" fontId="12" fillId="0" borderId="5" xfId="50" applyNumberFormat="1" applyFont="1" applyFill="1" applyBorder="1" applyAlignment="1">
      <alignment horizontal="center" vertical="center" wrapText="1" readingOrder="1"/>
    </xf>
    <xf numFmtId="0" fontId="12" fillId="2" borderId="8" xfId="50" applyNumberFormat="1" applyFont="1" applyFill="1" applyBorder="1" applyAlignment="1">
      <alignment horizontal="center" vertical="center" wrapText="1" readingOrder="1"/>
    </xf>
    <xf numFmtId="0" fontId="2" fillId="2" borderId="5" xfId="50" applyNumberFormat="1" applyFont="1" applyFill="1" applyBorder="1" applyAlignment="1">
      <alignment horizontal="center" vertical="center" wrapText="1" readingOrder="1"/>
    </xf>
    <xf numFmtId="0" fontId="6" fillId="0" borderId="5" xfId="50" applyNumberFormat="1" applyFont="1" applyFill="1" applyBorder="1" applyAlignment="1">
      <alignment horizontal="center" vertical="center" readingOrder="1"/>
    </xf>
    <xf numFmtId="0" fontId="2" fillId="2" borderId="7" xfId="50" applyNumberFormat="1" applyFont="1" applyFill="1" applyBorder="1" applyAlignment="1">
      <alignment horizontal="center" vertical="center" wrapText="1" readingOrder="1"/>
    </xf>
    <xf numFmtId="0" fontId="6" fillId="0" borderId="5" xfId="50" applyNumberFormat="1" applyFont="1" applyFill="1" applyBorder="1" applyAlignment="1">
      <alignment vertical="center" readingOrder="1"/>
    </xf>
    <xf numFmtId="0" fontId="2" fillId="2" borderId="8" xfId="0" applyFont="1" applyFill="1" applyBorder="1" applyAlignment="1">
      <alignment horizontal="center" vertical="center" readingOrder="1"/>
    </xf>
    <xf numFmtId="0" fontId="2" fillId="2" borderId="8" xfId="50" applyNumberFormat="1" applyFont="1" applyFill="1" applyBorder="1" applyAlignment="1">
      <alignment horizontal="center" vertical="center" wrapText="1" readingOrder="1"/>
    </xf>
    <xf numFmtId="0" fontId="6" fillId="5" borderId="3" xfId="50" applyFont="1" applyFill="1" applyBorder="1" applyAlignment="1">
      <alignment horizontal="center" vertical="center" wrapText="1" readingOrder="1"/>
    </xf>
    <xf numFmtId="0" fontId="6" fillId="0" borderId="3" xfId="50" applyFont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readingOrder="1"/>
    </xf>
    <xf numFmtId="0" fontId="6" fillId="2" borderId="7" xfId="50" applyNumberFormat="1" applyFont="1" applyFill="1" applyBorder="1" applyAlignment="1">
      <alignment horizontal="center" vertical="center" wrapText="1" readingOrder="1"/>
    </xf>
    <xf numFmtId="0" fontId="6" fillId="2" borderId="8" xfId="50" applyNumberFormat="1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readingOrder="1"/>
    </xf>
    <xf numFmtId="0" fontId="6" fillId="2" borderId="8" xfId="0" applyFont="1" applyFill="1" applyBorder="1" applyAlignment="1">
      <alignment horizontal="center" vertical="center" readingOrder="1"/>
    </xf>
    <xf numFmtId="0" fontId="6" fillId="4" borderId="3" xfId="50" applyNumberFormat="1" applyFont="1" applyFill="1" applyBorder="1" applyAlignment="1">
      <alignment horizontal="center" vertical="center" wrapText="1" readingOrder="1"/>
    </xf>
    <xf numFmtId="0" fontId="6" fillId="4" borderId="3" xfId="50" applyNumberFormat="1" applyFont="1" applyFill="1" applyBorder="1" applyAlignment="1">
      <alignment horizontal="center" vertical="center" readingOrder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 readingOrder="1"/>
    </xf>
    <xf numFmtId="41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1" fontId="2" fillId="2" borderId="3" xfId="50" applyNumberFormat="1" applyFont="1" applyFill="1" applyBorder="1" applyAlignment="1">
      <alignment horizontal="center" vertical="center" readingOrder="1"/>
    </xf>
    <xf numFmtId="41" fontId="12" fillId="2" borderId="3" xfId="50" applyNumberFormat="1" applyFont="1" applyFill="1" applyBorder="1" applyAlignment="1">
      <alignment horizontal="center" vertical="center" readingOrder="1"/>
    </xf>
    <xf numFmtId="0" fontId="2" fillId="0" borderId="5" xfId="50" applyNumberFormat="1" applyFont="1" applyFill="1" applyBorder="1" applyAlignment="1">
      <alignment horizontal="center" vertical="center" readingOrder="1"/>
    </xf>
    <xf numFmtId="41" fontId="2" fillId="2" borderId="5" xfId="50" applyNumberFormat="1" applyFont="1" applyFill="1" applyBorder="1" applyAlignment="1">
      <alignment horizontal="center" vertical="center" readingOrder="1"/>
    </xf>
    <xf numFmtId="41" fontId="2" fillId="2" borderId="5" xfId="50" applyNumberFormat="1" applyFont="1" applyFill="1" applyBorder="1" applyAlignment="1">
      <alignment vertical="center" readingOrder="1"/>
    </xf>
    <xf numFmtId="0" fontId="2" fillId="4" borderId="3" xfId="50" applyNumberFormat="1" applyFont="1" applyFill="1" applyBorder="1" applyAlignment="1">
      <alignment horizontal="center" vertical="center" readingOrder="1"/>
    </xf>
    <xf numFmtId="41" fontId="2" fillId="4" borderId="3" xfId="50" applyNumberFormat="1" applyFont="1" applyFill="1" applyBorder="1" applyAlignment="1">
      <alignment horizontal="center" vertical="center" readingOrder="1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2" borderId="3" xfId="5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4" xfId="0" applyFont="1" applyFill="1" applyBorder="1" applyAlignment="1">
      <alignment horizontal="center" vertical="center" readingOrder="1"/>
    </xf>
    <xf numFmtId="0" fontId="14" fillId="2" borderId="9" xfId="0" applyFont="1" applyFill="1" applyBorder="1" applyAlignment="1">
      <alignment horizontal="center" vertical="center"/>
    </xf>
    <xf numFmtId="0" fontId="12" fillId="2" borderId="3" xfId="5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readingOrder="1"/>
    </xf>
    <xf numFmtId="41" fontId="5" fillId="2" borderId="3" xfId="50" applyNumberFormat="1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物料筹备清单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8"/>
  <sheetViews>
    <sheetView tabSelected="1" zoomScale="86" zoomScaleNormal="86" zoomScaleSheetLayoutView="53" workbookViewId="0">
      <pane ySplit="3" topLeftCell="A4" activePane="bottomLeft" state="frozen"/>
      <selection/>
      <selection pane="bottomLeft" activeCell="A1" sqref="A1:K1"/>
    </sheetView>
  </sheetViews>
  <sheetFormatPr defaultColWidth="9" defaultRowHeight="20.1" customHeight="1"/>
  <cols>
    <col min="1" max="1" width="5" style="2" customWidth="1"/>
    <col min="2" max="2" width="11.3333333333333" style="3" customWidth="1"/>
    <col min="3" max="3" width="20.775" style="3" customWidth="1"/>
    <col min="4" max="4" width="30.775" style="2" customWidth="1"/>
    <col min="5" max="5" width="34.8833333333333" style="2" customWidth="1"/>
    <col min="6" max="6" width="5.55833333333333" style="2" customWidth="1"/>
    <col min="7" max="7" width="9.88333333333333" style="3" customWidth="1"/>
    <col min="8" max="8" width="5" style="3" customWidth="1"/>
    <col min="9" max="9" width="6.55833333333333" style="3" customWidth="1"/>
    <col min="10" max="10" width="12.4416666666667" style="50" customWidth="1"/>
    <col min="11" max="11" width="13.8833333333333" style="3" customWidth="1"/>
    <col min="12" max="16384" width="9" style="2"/>
  </cols>
  <sheetData>
    <row r="1" ht="36" customHeight="1" spans="1:1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1" customFormat="1" customHeight="1" spans="1:11">
      <c r="A2" s="6" t="s">
        <v>1</v>
      </c>
      <c r="B2" s="7"/>
      <c r="C2" s="8"/>
      <c r="D2" s="7"/>
      <c r="E2" s="9" t="s">
        <v>2</v>
      </c>
      <c r="F2" s="8"/>
      <c r="G2" s="52"/>
      <c r="H2" s="52"/>
      <c r="I2" s="52"/>
      <c r="J2" s="52"/>
      <c r="K2" s="89"/>
    </row>
    <row r="3" s="1" customFormat="1" customHeight="1" spans="1:1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53" t="s">
        <v>8</v>
      </c>
      <c r="G3" s="53" t="s">
        <v>9</v>
      </c>
      <c r="H3" s="11" t="s">
        <v>10</v>
      </c>
      <c r="I3" s="12" t="s">
        <v>11</v>
      </c>
      <c r="J3" s="90" t="s">
        <v>12</v>
      </c>
      <c r="K3" s="34" t="s">
        <v>13</v>
      </c>
    </row>
    <row r="4" s="1" customFormat="1" customHeight="1" spans="1:11">
      <c r="A4" s="54" t="s">
        <v>14</v>
      </c>
      <c r="B4" s="55"/>
      <c r="C4" s="55"/>
      <c r="D4" s="55"/>
      <c r="E4" s="56"/>
      <c r="F4" s="57"/>
      <c r="G4" s="57"/>
      <c r="H4" s="58"/>
      <c r="I4" s="91"/>
      <c r="J4" s="92"/>
      <c r="K4" s="93"/>
    </row>
    <row r="5" customHeight="1" spans="1:11">
      <c r="A5" s="59" t="s">
        <v>15</v>
      </c>
      <c r="B5" s="60" t="s">
        <v>16</v>
      </c>
      <c r="C5" s="14" t="s">
        <v>17</v>
      </c>
      <c r="D5" s="15" t="s">
        <v>18</v>
      </c>
      <c r="E5" s="14" t="s">
        <v>19</v>
      </c>
      <c r="F5" s="14">
        <v>1</v>
      </c>
      <c r="G5" s="16">
        <v>1</v>
      </c>
      <c r="H5" s="16" t="s">
        <v>20</v>
      </c>
      <c r="I5" s="17">
        <v>150</v>
      </c>
      <c r="J5" s="94"/>
      <c r="K5" s="36"/>
    </row>
    <row r="6" customHeight="1" spans="1:11">
      <c r="A6" s="61"/>
      <c r="B6" s="62"/>
      <c r="C6" s="19" t="s">
        <v>21</v>
      </c>
      <c r="D6" s="14" t="s">
        <v>22</v>
      </c>
      <c r="E6" s="19" t="s">
        <v>23</v>
      </c>
      <c r="F6" s="19">
        <v>1</v>
      </c>
      <c r="G6" s="17">
        <v>1</v>
      </c>
      <c r="H6" s="17" t="s">
        <v>24</v>
      </c>
      <c r="I6" s="17">
        <v>6000</v>
      </c>
      <c r="J6" s="94"/>
      <c r="K6" s="36"/>
    </row>
    <row r="7" customHeight="1" spans="1:11">
      <c r="A7" s="61"/>
      <c r="B7" s="62"/>
      <c r="C7" s="63" t="s">
        <v>25</v>
      </c>
      <c r="D7" s="64" t="s">
        <v>26</v>
      </c>
      <c r="E7" s="63"/>
      <c r="F7" s="19">
        <v>1</v>
      </c>
      <c r="G7" s="17">
        <v>1</v>
      </c>
      <c r="H7" s="17" t="s">
        <v>27</v>
      </c>
      <c r="I7" s="17">
        <v>400</v>
      </c>
      <c r="J7" s="94"/>
      <c r="K7" s="36"/>
    </row>
    <row r="8" customHeight="1" spans="1:11">
      <c r="A8" s="61"/>
      <c r="B8" s="62"/>
      <c r="C8" s="63" t="s">
        <v>28</v>
      </c>
      <c r="D8" s="65" t="s">
        <v>29</v>
      </c>
      <c r="E8" s="63"/>
      <c r="F8" s="19">
        <v>10</v>
      </c>
      <c r="G8" s="17">
        <v>1</v>
      </c>
      <c r="H8" s="17" t="s">
        <v>24</v>
      </c>
      <c r="I8" s="17">
        <v>15</v>
      </c>
      <c r="J8" s="94"/>
      <c r="K8" s="36"/>
    </row>
    <row r="9" customHeight="1" spans="1:11">
      <c r="A9" s="61"/>
      <c r="B9" s="62"/>
      <c r="C9" s="63" t="s">
        <v>30</v>
      </c>
      <c r="D9" s="65" t="s">
        <v>31</v>
      </c>
      <c r="E9" s="63"/>
      <c r="F9" s="19">
        <v>80</v>
      </c>
      <c r="G9" s="17">
        <v>1</v>
      </c>
      <c r="H9" s="17" t="s">
        <v>24</v>
      </c>
      <c r="I9" s="17">
        <v>15</v>
      </c>
      <c r="J9" s="94"/>
      <c r="K9" s="36"/>
    </row>
    <row r="10" customHeight="1" spans="1:11">
      <c r="A10" s="61"/>
      <c r="B10" s="66" t="s">
        <v>32</v>
      </c>
      <c r="C10" s="67" t="s">
        <v>33</v>
      </c>
      <c r="D10" s="67" t="s">
        <v>34</v>
      </c>
      <c r="E10" s="67" t="s">
        <v>35</v>
      </c>
      <c r="F10" s="67">
        <v>1</v>
      </c>
      <c r="G10" s="68">
        <v>2</v>
      </c>
      <c r="H10" s="68" t="s">
        <v>36</v>
      </c>
      <c r="I10" s="68"/>
      <c r="J10" s="95"/>
      <c r="K10" s="36"/>
    </row>
    <row r="11" customHeight="1" spans="1:11">
      <c r="A11" s="61"/>
      <c r="B11" s="69"/>
      <c r="C11" s="70" t="s">
        <v>37</v>
      </c>
      <c r="D11" s="70"/>
      <c r="E11" s="70"/>
      <c r="F11" s="67">
        <v>2</v>
      </c>
      <c r="G11" s="68">
        <v>1</v>
      </c>
      <c r="H11" s="68" t="s">
        <v>27</v>
      </c>
      <c r="I11" s="68"/>
      <c r="J11" s="95"/>
      <c r="K11" s="36"/>
    </row>
    <row r="12" customHeight="1" spans="1:11">
      <c r="A12" s="61"/>
      <c r="B12" s="69"/>
      <c r="C12" s="70" t="s">
        <v>38</v>
      </c>
      <c r="D12" s="70"/>
      <c r="E12" s="70"/>
      <c r="F12" s="67">
        <v>50</v>
      </c>
      <c r="G12" s="68">
        <v>1</v>
      </c>
      <c r="H12" s="68" t="s">
        <v>27</v>
      </c>
      <c r="I12" s="68"/>
      <c r="J12" s="95"/>
      <c r="K12" s="36"/>
    </row>
    <row r="13" customHeight="1" spans="1:11">
      <c r="A13" s="61"/>
      <c r="B13" s="69"/>
      <c r="C13" s="70" t="s">
        <v>39</v>
      </c>
      <c r="D13" s="70"/>
      <c r="E13" s="70"/>
      <c r="F13" s="67">
        <v>3</v>
      </c>
      <c r="G13" s="68">
        <v>1</v>
      </c>
      <c r="H13" s="68" t="s">
        <v>27</v>
      </c>
      <c r="I13" s="68"/>
      <c r="J13" s="95"/>
      <c r="K13" s="36"/>
    </row>
    <row r="14" customHeight="1" spans="1:11">
      <c r="A14" s="61"/>
      <c r="B14" s="69"/>
      <c r="C14" s="70" t="s">
        <v>40</v>
      </c>
      <c r="D14" s="70"/>
      <c r="E14" s="70"/>
      <c r="F14" s="67">
        <v>30</v>
      </c>
      <c r="G14" s="68">
        <v>1</v>
      </c>
      <c r="H14" s="68" t="s">
        <v>27</v>
      </c>
      <c r="I14" s="68"/>
      <c r="J14" s="95"/>
      <c r="K14" s="36"/>
    </row>
    <row r="15" customHeight="1" spans="1:11">
      <c r="A15" s="61"/>
      <c r="B15" s="71"/>
      <c r="C15" s="63" t="s">
        <v>41</v>
      </c>
      <c r="D15" s="60" t="s">
        <v>42</v>
      </c>
      <c r="E15" s="63"/>
      <c r="F15" s="19">
        <v>1</v>
      </c>
      <c r="G15" s="17">
        <v>1</v>
      </c>
      <c r="H15" s="17" t="s">
        <v>27</v>
      </c>
      <c r="I15" s="96"/>
      <c r="J15" s="97"/>
      <c r="K15" s="36"/>
    </row>
    <row r="16" customHeight="1" spans="1:11">
      <c r="A16" s="61"/>
      <c r="B16" s="72" t="s">
        <v>43</v>
      </c>
      <c r="C16" s="60" t="s">
        <v>44</v>
      </c>
      <c r="D16" s="60" t="s">
        <v>45</v>
      </c>
      <c r="E16" s="60" t="s">
        <v>46</v>
      </c>
      <c r="F16" s="60">
        <v>3</v>
      </c>
      <c r="G16" s="73">
        <v>17.4</v>
      </c>
      <c r="H16" s="73" t="s">
        <v>20</v>
      </c>
      <c r="I16" s="96"/>
      <c r="J16" s="94"/>
      <c r="K16" s="36"/>
    </row>
    <row r="17" customHeight="1" spans="1:11">
      <c r="A17" s="61"/>
      <c r="B17" s="74"/>
      <c r="C17" s="60" t="s">
        <v>47</v>
      </c>
      <c r="D17" s="60" t="s">
        <v>48</v>
      </c>
      <c r="E17" s="60" t="s">
        <v>46</v>
      </c>
      <c r="F17" s="60">
        <v>10</v>
      </c>
      <c r="G17" s="73">
        <v>8.4</v>
      </c>
      <c r="H17" s="75" t="s">
        <v>20</v>
      </c>
      <c r="I17" s="96"/>
      <c r="J17" s="98"/>
      <c r="K17" s="36"/>
    </row>
    <row r="18" customHeight="1" spans="1:11">
      <c r="A18" s="76"/>
      <c r="B18" s="77"/>
      <c r="C18" s="14" t="s">
        <v>49</v>
      </c>
      <c r="D18" s="78" t="s">
        <v>50</v>
      </c>
      <c r="E18" s="79" t="s">
        <v>51</v>
      </c>
      <c r="F18" s="19">
        <v>1</v>
      </c>
      <c r="G18" s="27">
        <v>1</v>
      </c>
      <c r="H18" s="27" t="s">
        <v>27</v>
      </c>
      <c r="I18" s="27"/>
      <c r="J18" s="94"/>
      <c r="K18" s="36"/>
    </row>
    <row r="19" ht="18.45" customHeight="1" spans="1:11">
      <c r="A19" s="80"/>
      <c r="B19" s="81"/>
      <c r="C19" s="14" t="s">
        <v>52</v>
      </c>
      <c r="D19" s="14" t="s">
        <v>53</v>
      </c>
      <c r="E19" s="14" t="s">
        <v>54</v>
      </c>
      <c r="F19" s="14">
        <v>1</v>
      </c>
      <c r="G19" s="16">
        <v>17.4</v>
      </c>
      <c r="H19" s="16" t="s">
        <v>20</v>
      </c>
      <c r="I19" s="17"/>
      <c r="J19" s="94"/>
      <c r="K19" s="36"/>
    </row>
    <row r="20" ht="20.55" customHeight="1" spans="1:11">
      <c r="A20" s="76"/>
      <c r="B20" s="82"/>
      <c r="C20" s="14" t="s">
        <v>55</v>
      </c>
      <c r="D20" s="14" t="s">
        <v>56</v>
      </c>
      <c r="E20" s="14" t="s">
        <v>54</v>
      </c>
      <c r="F20" s="14">
        <v>1</v>
      </c>
      <c r="G20" s="16">
        <v>14.4</v>
      </c>
      <c r="H20" s="16" t="s">
        <v>20</v>
      </c>
      <c r="I20" s="17"/>
      <c r="J20" s="94"/>
      <c r="K20" s="36"/>
    </row>
    <row r="21" customHeight="1" spans="1:11">
      <c r="A21" s="83" t="s">
        <v>57</v>
      </c>
      <c r="B21" s="72" t="s">
        <v>58</v>
      </c>
      <c r="C21" s="14" t="s">
        <v>59</v>
      </c>
      <c r="D21" s="20" t="s">
        <v>60</v>
      </c>
      <c r="E21" s="19" t="s">
        <v>61</v>
      </c>
      <c r="F21" s="19">
        <v>6</v>
      </c>
      <c r="G21" s="17">
        <v>1</v>
      </c>
      <c r="H21" s="17" t="s">
        <v>24</v>
      </c>
      <c r="I21" s="17"/>
      <c r="J21" s="94"/>
      <c r="K21" s="36"/>
    </row>
    <row r="22" customHeight="1" spans="1:11">
      <c r="A22" s="80"/>
      <c r="B22" s="74"/>
      <c r="C22" s="14" t="s">
        <v>62</v>
      </c>
      <c r="D22" s="20" t="s">
        <v>60</v>
      </c>
      <c r="E22" s="14" t="s">
        <v>63</v>
      </c>
      <c r="F22" s="19">
        <v>12</v>
      </c>
      <c r="G22" s="19">
        <v>1</v>
      </c>
      <c r="H22" s="17" t="s">
        <v>24</v>
      </c>
      <c r="I22" s="17"/>
      <c r="J22" s="94"/>
      <c r="K22" s="36"/>
    </row>
    <row r="23" customHeight="1" spans="1:11">
      <c r="A23" s="80"/>
      <c r="B23" s="74"/>
      <c r="C23" s="14" t="s">
        <v>64</v>
      </c>
      <c r="D23" s="20" t="s">
        <v>65</v>
      </c>
      <c r="E23" s="14" t="s">
        <v>66</v>
      </c>
      <c r="F23" s="14">
        <v>8</v>
      </c>
      <c r="G23" s="17">
        <v>1</v>
      </c>
      <c r="H23" s="17" t="s">
        <v>24</v>
      </c>
      <c r="I23" s="17"/>
      <c r="J23" s="94"/>
      <c r="K23" s="36"/>
    </row>
    <row r="24" customHeight="1" spans="1:11">
      <c r="A24" s="80"/>
      <c r="B24" s="74"/>
      <c r="C24" s="14" t="s">
        <v>67</v>
      </c>
      <c r="D24" s="20" t="s">
        <v>65</v>
      </c>
      <c r="E24" s="20" t="s">
        <v>65</v>
      </c>
      <c r="F24" s="14">
        <v>20</v>
      </c>
      <c r="G24" s="17">
        <v>1</v>
      </c>
      <c r="H24" s="17" t="s">
        <v>24</v>
      </c>
      <c r="I24" s="17"/>
      <c r="J24" s="94"/>
      <c r="K24" s="36"/>
    </row>
    <row r="25" customHeight="1" spans="1:11">
      <c r="A25" s="83" t="s">
        <v>68</v>
      </c>
      <c r="B25" s="72" t="s">
        <v>69</v>
      </c>
      <c r="C25" s="19" t="s">
        <v>70</v>
      </c>
      <c r="D25" s="14" t="s">
        <v>71</v>
      </c>
      <c r="E25" s="19"/>
      <c r="F25" s="19">
        <v>1</v>
      </c>
      <c r="G25" s="17">
        <v>2</v>
      </c>
      <c r="H25" s="17" t="s">
        <v>72</v>
      </c>
      <c r="I25" s="17"/>
      <c r="J25" s="94"/>
      <c r="K25" s="36"/>
    </row>
    <row r="26" customHeight="1" spans="1:11">
      <c r="A26" s="80"/>
      <c r="B26" s="74"/>
      <c r="C26" s="14" t="s">
        <v>73</v>
      </c>
      <c r="D26" s="14" t="s">
        <v>71</v>
      </c>
      <c r="E26" s="19"/>
      <c r="F26" s="19">
        <v>1</v>
      </c>
      <c r="G26" s="17">
        <v>2</v>
      </c>
      <c r="H26" s="17" t="s">
        <v>72</v>
      </c>
      <c r="I26" s="17"/>
      <c r="J26" s="94"/>
      <c r="K26" s="36"/>
    </row>
    <row r="27" customHeight="1" spans="1:11">
      <c r="A27" s="80"/>
      <c r="B27" s="74"/>
      <c r="C27" s="60" t="s">
        <v>74</v>
      </c>
      <c r="D27" s="60" t="s">
        <v>75</v>
      </c>
      <c r="E27" s="60" t="s">
        <v>76</v>
      </c>
      <c r="F27" s="19">
        <v>600</v>
      </c>
      <c r="G27" s="17">
        <v>1</v>
      </c>
      <c r="H27" s="17" t="s">
        <v>24</v>
      </c>
      <c r="I27" s="17"/>
      <c r="J27" s="94"/>
      <c r="K27" s="36"/>
    </row>
    <row r="28" customHeight="1" spans="1:11">
      <c r="A28" s="80"/>
      <c r="B28" s="74"/>
      <c r="C28" s="19" t="s">
        <v>77</v>
      </c>
      <c r="D28" s="19" t="s">
        <v>78</v>
      </c>
      <c r="E28" s="19" t="s">
        <v>79</v>
      </c>
      <c r="F28" s="19">
        <v>500</v>
      </c>
      <c r="G28" s="17">
        <v>1</v>
      </c>
      <c r="H28" s="17" t="s">
        <v>80</v>
      </c>
      <c r="I28" s="17"/>
      <c r="J28" s="94"/>
      <c r="K28" s="36"/>
    </row>
    <row r="29" customHeight="1" spans="1:11">
      <c r="A29" s="80"/>
      <c r="B29" s="74"/>
      <c r="C29" s="19" t="s">
        <v>81</v>
      </c>
      <c r="D29" s="19" t="s">
        <v>82</v>
      </c>
      <c r="E29" s="19" t="s">
        <v>79</v>
      </c>
      <c r="F29" s="19">
        <v>300</v>
      </c>
      <c r="G29" s="17">
        <v>1</v>
      </c>
      <c r="H29" s="17" t="s">
        <v>80</v>
      </c>
      <c r="I29" s="17"/>
      <c r="J29" s="94"/>
      <c r="K29" s="36"/>
    </row>
    <row r="30" customHeight="1" spans="1:11">
      <c r="A30" s="80"/>
      <c r="B30" s="74"/>
      <c r="C30" s="27" t="s">
        <v>83</v>
      </c>
      <c r="D30" s="27" t="s">
        <v>84</v>
      </c>
      <c r="E30" s="28"/>
      <c r="F30" s="28">
        <v>300</v>
      </c>
      <c r="G30" s="27">
        <v>1</v>
      </c>
      <c r="H30" s="27" t="s">
        <v>24</v>
      </c>
      <c r="I30" s="27"/>
      <c r="J30" s="94"/>
      <c r="K30" s="36"/>
    </row>
    <row r="31" customHeight="1" spans="1:11">
      <c r="A31" s="80"/>
      <c r="B31" s="74"/>
      <c r="C31" s="28" t="s">
        <v>85</v>
      </c>
      <c r="D31" s="28" t="s">
        <v>86</v>
      </c>
      <c r="E31" s="29"/>
      <c r="F31" s="27">
        <v>6</v>
      </c>
      <c r="G31" s="27">
        <v>1</v>
      </c>
      <c r="H31" s="27" t="s">
        <v>24</v>
      </c>
      <c r="I31" s="27"/>
      <c r="J31" s="94"/>
      <c r="K31" s="36"/>
    </row>
    <row r="32" customHeight="1" spans="1:11">
      <c r="A32" s="80"/>
      <c r="B32" s="74"/>
      <c r="C32" s="30" t="s">
        <v>87</v>
      </c>
      <c r="D32" s="31"/>
      <c r="E32" s="14"/>
      <c r="F32" s="14">
        <v>1</v>
      </c>
      <c r="G32" s="27">
        <v>3</v>
      </c>
      <c r="H32" s="28" t="s">
        <v>27</v>
      </c>
      <c r="I32" s="27"/>
      <c r="J32" s="94"/>
      <c r="K32" s="36"/>
    </row>
    <row r="33" customHeight="1" spans="1:11">
      <c r="A33" s="80"/>
      <c r="B33" s="74"/>
      <c r="C33" s="30" t="s">
        <v>88</v>
      </c>
      <c r="D33" s="31"/>
      <c r="E33" s="14"/>
      <c r="F33" s="14">
        <v>500</v>
      </c>
      <c r="G33" s="27">
        <v>1</v>
      </c>
      <c r="H33" s="28" t="s">
        <v>27</v>
      </c>
      <c r="I33" s="27"/>
      <c r="J33" s="94"/>
      <c r="K33" s="36"/>
    </row>
    <row r="34" customHeight="1" spans="1:11">
      <c r="A34" s="80"/>
      <c r="B34" s="74"/>
      <c r="C34" s="31" t="s">
        <v>89</v>
      </c>
      <c r="D34" s="31" t="s">
        <v>90</v>
      </c>
      <c r="E34" s="28" t="s">
        <v>91</v>
      </c>
      <c r="F34" s="28">
        <v>2</v>
      </c>
      <c r="G34" s="27">
        <v>1</v>
      </c>
      <c r="H34" s="27" t="s">
        <v>27</v>
      </c>
      <c r="I34" s="27"/>
      <c r="J34" s="94"/>
      <c r="K34" s="36"/>
    </row>
    <row r="35" customHeight="1" spans="1:11">
      <c r="A35" s="80"/>
      <c r="B35" s="74"/>
      <c r="C35" s="19" t="s">
        <v>92</v>
      </c>
      <c r="D35" s="14" t="s">
        <v>93</v>
      </c>
      <c r="E35" s="19"/>
      <c r="F35" s="19">
        <v>1</v>
      </c>
      <c r="G35" s="17">
        <v>1</v>
      </c>
      <c r="H35" s="17" t="s">
        <v>94</v>
      </c>
      <c r="I35" s="17"/>
      <c r="J35" s="94"/>
      <c r="K35" s="36"/>
    </row>
    <row r="36" customHeight="1" spans="1:11">
      <c r="A36" s="84"/>
      <c r="B36" s="77"/>
      <c r="C36" s="19" t="s">
        <v>95</v>
      </c>
      <c r="D36" s="14" t="s">
        <v>96</v>
      </c>
      <c r="E36" s="19" t="s">
        <v>97</v>
      </c>
      <c r="F36" s="19">
        <v>2000</v>
      </c>
      <c r="G36" s="17">
        <v>1</v>
      </c>
      <c r="H36" s="17" t="s">
        <v>98</v>
      </c>
      <c r="I36" s="17"/>
      <c r="J36" s="94"/>
      <c r="K36" s="36"/>
    </row>
    <row r="37" customHeight="1" spans="1:11">
      <c r="A37" s="54" t="s">
        <v>99</v>
      </c>
      <c r="B37" s="55"/>
      <c r="C37" s="55"/>
      <c r="D37" s="55"/>
      <c r="E37" s="56"/>
      <c r="F37" s="85"/>
      <c r="G37" s="86"/>
      <c r="H37" s="86"/>
      <c r="I37" s="99"/>
      <c r="J37" s="100"/>
      <c r="K37" s="86"/>
    </row>
    <row r="38" customHeight="1" spans="1:11">
      <c r="A38" s="83" t="s">
        <v>100</v>
      </c>
      <c r="B38" s="87" t="s">
        <v>101</v>
      </c>
      <c r="C38" s="14" t="s">
        <v>102</v>
      </c>
      <c r="D38" s="14" t="s">
        <v>103</v>
      </c>
      <c r="E38" s="14" t="s">
        <v>104</v>
      </c>
      <c r="F38" s="19">
        <v>1</v>
      </c>
      <c r="G38" s="17">
        <v>100</v>
      </c>
      <c r="H38" s="17" t="s">
        <v>20</v>
      </c>
      <c r="I38" s="17"/>
      <c r="J38" s="94"/>
      <c r="K38" s="101"/>
    </row>
    <row r="39" customHeight="1" spans="1:11">
      <c r="A39" s="80"/>
      <c r="B39" s="88"/>
      <c r="C39" s="14" t="s">
        <v>105</v>
      </c>
      <c r="D39" s="14" t="s">
        <v>106</v>
      </c>
      <c r="E39" s="14" t="s">
        <v>104</v>
      </c>
      <c r="F39" s="19">
        <v>1</v>
      </c>
      <c r="G39" s="17">
        <v>35</v>
      </c>
      <c r="H39" s="17" t="s">
        <v>20</v>
      </c>
      <c r="I39" s="17"/>
      <c r="J39" s="94"/>
      <c r="K39" s="48"/>
    </row>
    <row r="40" customHeight="1" spans="1:11">
      <c r="A40" s="80"/>
      <c r="B40" s="88"/>
      <c r="C40" s="14" t="s">
        <v>107</v>
      </c>
      <c r="D40" s="14" t="s">
        <v>108</v>
      </c>
      <c r="E40" s="14" t="s">
        <v>109</v>
      </c>
      <c r="F40" s="14">
        <v>1</v>
      </c>
      <c r="G40" s="27">
        <v>1</v>
      </c>
      <c r="H40" s="27" t="s">
        <v>27</v>
      </c>
      <c r="I40" s="27"/>
      <c r="J40" s="94"/>
      <c r="K40" s="48"/>
    </row>
    <row r="41" customHeight="1" spans="1:11">
      <c r="A41" s="80"/>
      <c r="B41" s="88"/>
      <c r="C41" s="14" t="s">
        <v>110</v>
      </c>
      <c r="D41" s="14" t="s">
        <v>111</v>
      </c>
      <c r="E41" s="14"/>
      <c r="F41" s="14">
        <v>2</v>
      </c>
      <c r="G41" s="27">
        <v>1</v>
      </c>
      <c r="H41" s="27" t="s">
        <v>27</v>
      </c>
      <c r="I41" s="27"/>
      <c r="J41" s="94"/>
      <c r="K41" s="48"/>
    </row>
    <row r="42" customHeight="1" spans="1:11">
      <c r="A42" s="80"/>
      <c r="B42" s="88"/>
      <c r="C42" s="14" t="s">
        <v>112</v>
      </c>
      <c r="D42" s="19" t="s">
        <v>113</v>
      </c>
      <c r="E42" s="19" t="s">
        <v>114</v>
      </c>
      <c r="F42" s="19">
        <v>1</v>
      </c>
      <c r="G42" s="17">
        <v>1</v>
      </c>
      <c r="H42" s="17" t="s">
        <v>72</v>
      </c>
      <c r="I42" s="17"/>
      <c r="J42" s="94"/>
      <c r="K42" s="48"/>
    </row>
    <row r="43" customHeight="1" spans="1:11">
      <c r="A43" s="80"/>
      <c r="B43" s="88"/>
      <c r="C43" s="14" t="s">
        <v>115</v>
      </c>
      <c r="D43" s="14" t="s">
        <v>116</v>
      </c>
      <c r="E43" s="14" t="s">
        <v>117</v>
      </c>
      <c r="F43" s="14">
        <v>1</v>
      </c>
      <c r="G43" s="17">
        <v>1</v>
      </c>
      <c r="H43" s="17" t="s">
        <v>72</v>
      </c>
      <c r="I43" s="17"/>
      <c r="J43" s="94"/>
      <c r="K43" s="48"/>
    </row>
    <row r="44" customHeight="1" spans="1:11">
      <c r="A44" s="80"/>
      <c r="B44" s="88"/>
      <c r="C44" s="14" t="s">
        <v>118</v>
      </c>
      <c r="D44" s="14" t="s">
        <v>116</v>
      </c>
      <c r="E44" s="19"/>
      <c r="F44" s="19">
        <v>1</v>
      </c>
      <c r="G44" s="17">
        <v>1</v>
      </c>
      <c r="H44" s="17" t="s">
        <v>72</v>
      </c>
      <c r="I44" s="17"/>
      <c r="J44" s="94"/>
      <c r="K44" s="48"/>
    </row>
    <row r="45" customHeight="1" spans="1:11">
      <c r="A45" s="80"/>
      <c r="B45" s="88"/>
      <c r="C45" s="14" t="s">
        <v>119</v>
      </c>
      <c r="D45" s="14" t="s">
        <v>116</v>
      </c>
      <c r="E45" s="19"/>
      <c r="F45" s="19">
        <v>3</v>
      </c>
      <c r="G45" s="17">
        <v>1</v>
      </c>
      <c r="H45" s="17" t="s">
        <v>72</v>
      </c>
      <c r="I45" s="17"/>
      <c r="J45" s="94"/>
      <c r="K45" s="48"/>
    </row>
    <row r="46" customHeight="1" spans="1:11">
      <c r="A46" s="80"/>
      <c r="B46" s="88"/>
      <c r="C46" s="14" t="s">
        <v>120</v>
      </c>
      <c r="D46" s="14" t="s">
        <v>116</v>
      </c>
      <c r="E46" s="19"/>
      <c r="F46" s="19">
        <v>1</v>
      </c>
      <c r="G46" s="17">
        <v>1</v>
      </c>
      <c r="H46" s="17" t="s">
        <v>72</v>
      </c>
      <c r="I46" s="17"/>
      <c r="J46" s="94"/>
      <c r="K46" s="48"/>
    </row>
    <row r="47" customHeight="1" spans="1:11">
      <c r="A47" s="80"/>
      <c r="B47" s="88"/>
      <c r="C47" s="14" t="s">
        <v>121</v>
      </c>
      <c r="D47" s="14" t="s">
        <v>122</v>
      </c>
      <c r="E47" s="14" t="s">
        <v>123</v>
      </c>
      <c r="F47" s="17">
        <v>22</v>
      </c>
      <c r="G47" s="17">
        <v>1</v>
      </c>
      <c r="H47" s="16" t="s">
        <v>124</v>
      </c>
      <c r="I47" s="17"/>
      <c r="J47" s="94"/>
      <c r="K47" s="48"/>
    </row>
    <row r="48" customHeight="1" spans="1:11">
      <c r="A48" s="80"/>
      <c r="B48" s="88"/>
      <c r="C48" s="14" t="s">
        <v>125</v>
      </c>
      <c r="D48" s="14" t="s">
        <v>126</v>
      </c>
      <c r="E48" s="19" t="s">
        <v>123</v>
      </c>
      <c r="F48" s="17">
        <v>28</v>
      </c>
      <c r="G48" s="17">
        <v>1</v>
      </c>
      <c r="H48" s="16" t="s">
        <v>124</v>
      </c>
      <c r="I48" s="17"/>
      <c r="J48" s="94"/>
      <c r="K48" s="48"/>
    </row>
    <row r="49" customHeight="1" spans="1:11">
      <c r="A49" s="80"/>
      <c r="B49" s="88"/>
      <c r="C49" s="14" t="s">
        <v>127</v>
      </c>
      <c r="D49" s="14" t="s">
        <v>116</v>
      </c>
      <c r="E49" s="19" t="s">
        <v>128</v>
      </c>
      <c r="F49" s="17">
        <v>20</v>
      </c>
      <c r="G49" s="17">
        <v>1</v>
      </c>
      <c r="H49" s="17" t="s">
        <v>129</v>
      </c>
      <c r="I49" s="17"/>
      <c r="J49" s="94"/>
      <c r="K49" s="48"/>
    </row>
    <row r="50" customHeight="1" spans="1:11">
      <c r="A50" s="80"/>
      <c r="B50" s="88"/>
      <c r="C50" s="14" t="s">
        <v>130</v>
      </c>
      <c r="D50" s="14" t="s">
        <v>131</v>
      </c>
      <c r="E50" s="14" t="s">
        <v>132</v>
      </c>
      <c r="F50" s="17">
        <v>4</v>
      </c>
      <c r="G50" s="17">
        <v>1</v>
      </c>
      <c r="H50" s="17" t="s">
        <v>129</v>
      </c>
      <c r="I50" s="17"/>
      <c r="J50" s="94"/>
      <c r="K50" s="48"/>
    </row>
    <row r="51" customHeight="1" spans="1:11">
      <c r="A51" s="80"/>
      <c r="B51" s="88"/>
      <c r="C51" s="14" t="s">
        <v>133</v>
      </c>
      <c r="D51" s="14" t="s">
        <v>134</v>
      </c>
      <c r="E51" s="19" t="s">
        <v>135</v>
      </c>
      <c r="F51" s="17">
        <v>30</v>
      </c>
      <c r="G51" s="17">
        <v>1</v>
      </c>
      <c r="H51" s="17" t="s">
        <v>129</v>
      </c>
      <c r="I51" s="17"/>
      <c r="J51" s="94"/>
      <c r="K51" s="48"/>
    </row>
    <row r="52" customHeight="1" spans="1:11">
      <c r="A52" s="80"/>
      <c r="B52" s="88"/>
      <c r="C52" s="14" t="s">
        <v>136</v>
      </c>
      <c r="D52" s="14" t="s">
        <v>134</v>
      </c>
      <c r="E52" s="19" t="s">
        <v>137</v>
      </c>
      <c r="F52" s="17">
        <v>30</v>
      </c>
      <c r="G52" s="17">
        <v>1</v>
      </c>
      <c r="H52" s="17" t="s">
        <v>129</v>
      </c>
      <c r="I52" s="17"/>
      <c r="J52" s="94"/>
      <c r="K52" s="48"/>
    </row>
    <row r="53" customHeight="1" spans="1:11">
      <c r="A53" s="80"/>
      <c r="B53" s="88"/>
      <c r="C53" s="14" t="s">
        <v>138</v>
      </c>
      <c r="D53" s="14" t="s">
        <v>139</v>
      </c>
      <c r="E53" s="19" t="s">
        <v>128</v>
      </c>
      <c r="F53" s="17">
        <v>12</v>
      </c>
      <c r="G53" s="17">
        <v>1</v>
      </c>
      <c r="H53" s="17" t="s">
        <v>129</v>
      </c>
      <c r="I53" s="17"/>
      <c r="J53" s="94"/>
      <c r="K53" s="48"/>
    </row>
    <row r="54" customHeight="1" spans="1:11">
      <c r="A54" s="80"/>
      <c r="B54" s="88"/>
      <c r="C54" s="14" t="s">
        <v>140</v>
      </c>
      <c r="D54" s="14" t="s">
        <v>141</v>
      </c>
      <c r="E54" s="19"/>
      <c r="F54" s="17">
        <v>1</v>
      </c>
      <c r="G54" s="17">
        <v>1</v>
      </c>
      <c r="H54" s="17" t="s">
        <v>72</v>
      </c>
      <c r="I54" s="17"/>
      <c r="J54" s="94"/>
      <c r="K54" s="48"/>
    </row>
    <row r="55" customHeight="1" spans="1:11">
      <c r="A55" s="80"/>
      <c r="B55" s="88"/>
      <c r="C55" s="14" t="s">
        <v>142</v>
      </c>
      <c r="D55" s="14" t="s">
        <v>143</v>
      </c>
      <c r="E55" s="19"/>
      <c r="F55" s="17">
        <v>1</v>
      </c>
      <c r="G55" s="17">
        <v>1</v>
      </c>
      <c r="H55" s="16" t="s">
        <v>27</v>
      </c>
      <c r="I55" s="17"/>
      <c r="J55" s="94"/>
      <c r="K55" s="48"/>
    </row>
    <row r="56" customHeight="1" spans="1:11">
      <c r="A56" s="80"/>
      <c r="B56" s="88"/>
      <c r="C56" s="14" t="s">
        <v>144</v>
      </c>
      <c r="D56" s="19" t="s">
        <v>145</v>
      </c>
      <c r="E56" s="19" t="s">
        <v>146</v>
      </c>
      <c r="F56" s="17">
        <v>4</v>
      </c>
      <c r="G56" s="17">
        <v>1</v>
      </c>
      <c r="H56" s="17" t="s">
        <v>147</v>
      </c>
      <c r="I56" s="17"/>
      <c r="J56" s="94"/>
      <c r="K56" s="48"/>
    </row>
    <row r="57" customHeight="1" spans="1:11">
      <c r="A57" s="80"/>
      <c r="B57" s="88"/>
      <c r="C57" s="14" t="s">
        <v>148</v>
      </c>
      <c r="D57" s="19"/>
      <c r="E57" s="19"/>
      <c r="F57" s="17">
        <v>12</v>
      </c>
      <c r="G57" s="17">
        <v>1</v>
      </c>
      <c r="H57" s="17" t="s">
        <v>147</v>
      </c>
      <c r="I57" s="17"/>
      <c r="J57" s="94"/>
      <c r="K57" s="48"/>
    </row>
    <row r="58" customHeight="1" spans="1:11">
      <c r="A58" s="80"/>
      <c r="B58" s="88"/>
      <c r="C58" s="14" t="s">
        <v>149</v>
      </c>
      <c r="D58" s="14" t="s">
        <v>141</v>
      </c>
      <c r="E58" s="19"/>
      <c r="F58" s="17">
        <v>1</v>
      </c>
      <c r="G58" s="17">
        <v>1</v>
      </c>
      <c r="H58" s="17" t="s">
        <v>72</v>
      </c>
      <c r="I58" s="17"/>
      <c r="J58" s="94"/>
      <c r="K58" s="48"/>
    </row>
    <row r="59" customHeight="1" spans="1:11">
      <c r="A59" s="80"/>
      <c r="B59" s="88"/>
      <c r="C59" s="19" t="s">
        <v>150</v>
      </c>
      <c r="D59" s="14" t="s">
        <v>151</v>
      </c>
      <c r="E59" s="19" t="s">
        <v>23</v>
      </c>
      <c r="F59" s="17">
        <v>1</v>
      </c>
      <c r="G59" s="17">
        <v>1</v>
      </c>
      <c r="H59" s="17" t="s">
        <v>24</v>
      </c>
      <c r="I59" s="17"/>
      <c r="J59" s="94"/>
      <c r="K59" s="48"/>
    </row>
    <row r="60" customHeight="1" spans="1:11">
      <c r="A60" s="80"/>
      <c r="B60" s="88"/>
      <c r="C60" s="14" t="s">
        <v>152</v>
      </c>
      <c r="D60" s="14" t="s">
        <v>116</v>
      </c>
      <c r="E60" s="19"/>
      <c r="F60" s="17">
        <v>2</v>
      </c>
      <c r="G60" s="17">
        <v>1</v>
      </c>
      <c r="H60" s="17" t="s">
        <v>24</v>
      </c>
      <c r="I60" s="17"/>
      <c r="J60" s="94"/>
      <c r="K60" s="48"/>
    </row>
    <row r="61" customHeight="1" spans="1:11">
      <c r="A61" s="80"/>
      <c r="B61" s="88"/>
      <c r="C61" s="14" t="s">
        <v>153</v>
      </c>
      <c r="D61" s="14"/>
      <c r="E61" s="19" t="s">
        <v>154</v>
      </c>
      <c r="F61" s="17">
        <v>8</v>
      </c>
      <c r="G61" s="17">
        <v>1</v>
      </c>
      <c r="H61" s="17" t="s">
        <v>147</v>
      </c>
      <c r="I61" s="17"/>
      <c r="J61" s="94"/>
      <c r="K61" s="48"/>
    </row>
    <row r="62" customHeight="1" spans="1:11">
      <c r="A62" s="80"/>
      <c r="B62" s="88"/>
      <c r="C62" s="14" t="s">
        <v>155</v>
      </c>
      <c r="D62" s="14"/>
      <c r="E62" s="19"/>
      <c r="F62" s="17">
        <v>8</v>
      </c>
      <c r="G62" s="17">
        <v>1</v>
      </c>
      <c r="H62" s="17" t="s">
        <v>24</v>
      </c>
      <c r="I62" s="17"/>
      <c r="J62" s="94"/>
      <c r="K62" s="48"/>
    </row>
    <row r="63" customHeight="1" spans="1:11">
      <c r="A63" s="80"/>
      <c r="B63" s="88"/>
      <c r="C63" s="67" t="s">
        <v>156</v>
      </c>
      <c r="D63" s="67" t="s">
        <v>131</v>
      </c>
      <c r="E63" s="67" t="s">
        <v>157</v>
      </c>
      <c r="F63" s="68">
        <v>2</v>
      </c>
      <c r="G63" s="68">
        <v>1</v>
      </c>
      <c r="H63" s="68" t="s">
        <v>158</v>
      </c>
      <c r="I63" s="68"/>
      <c r="J63" s="95"/>
      <c r="K63" s="48"/>
    </row>
    <row r="64" customHeight="1" spans="1:11">
      <c r="A64" s="80"/>
      <c r="B64" s="88"/>
      <c r="C64" s="14" t="s">
        <v>159</v>
      </c>
      <c r="D64" s="14" t="s">
        <v>160</v>
      </c>
      <c r="E64" s="14" t="s">
        <v>161</v>
      </c>
      <c r="F64" s="17">
        <v>2</v>
      </c>
      <c r="G64" s="17">
        <v>1</v>
      </c>
      <c r="H64" s="17" t="s">
        <v>72</v>
      </c>
      <c r="I64" s="17"/>
      <c r="J64" s="94"/>
      <c r="K64" s="48"/>
    </row>
    <row r="65" customHeight="1" spans="1:11">
      <c r="A65" s="80"/>
      <c r="B65" s="88"/>
      <c r="C65" s="14" t="s">
        <v>162</v>
      </c>
      <c r="D65" s="28"/>
      <c r="E65" s="27" t="s">
        <v>163</v>
      </c>
      <c r="F65" s="17">
        <v>8</v>
      </c>
      <c r="G65" s="17">
        <v>1</v>
      </c>
      <c r="H65" s="17" t="s">
        <v>24</v>
      </c>
      <c r="I65" s="17"/>
      <c r="J65" s="94"/>
      <c r="K65" s="48"/>
    </row>
    <row r="66" customHeight="1" spans="1:11">
      <c r="A66" s="80"/>
      <c r="B66" s="88"/>
      <c r="C66" s="14" t="s">
        <v>164</v>
      </c>
      <c r="D66" s="14" t="s">
        <v>165</v>
      </c>
      <c r="E66" s="27" t="s">
        <v>166</v>
      </c>
      <c r="F66" s="17">
        <v>7</v>
      </c>
      <c r="G66" s="17">
        <v>1</v>
      </c>
      <c r="H66" s="17" t="s">
        <v>24</v>
      </c>
      <c r="I66" s="17"/>
      <c r="J66" s="94"/>
      <c r="K66" s="48"/>
    </row>
    <row r="67" customHeight="1" spans="1:11">
      <c r="A67" s="83" t="s">
        <v>167</v>
      </c>
      <c r="B67" s="87" t="s">
        <v>168</v>
      </c>
      <c r="C67" s="14" t="s">
        <v>169</v>
      </c>
      <c r="D67" s="14" t="s">
        <v>170</v>
      </c>
      <c r="E67" s="14" t="s">
        <v>104</v>
      </c>
      <c r="F67" s="19">
        <v>1</v>
      </c>
      <c r="G67" s="17">
        <v>72</v>
      </c>
      <c r="H67" s="17" t="s">
        <v>20</v>
      </c>
      <c r="I67" s="17"/>
      <c r="J67" s="94"/>
      <c r="K67" s="48"/>
    </row>
    <row r="68" customHeight="1" spans="1:11">
      <c r="A68" s="80"/>
      <c r="B68" s="88"/>
      <c r="C68" s="14" t="s">
        <v>171</v>
      </c>
      <c r="D68" s="14" t="s">
        <v>172</v>
      </c>
      <c r="E68" s="14" t="s">
        <v>173</v>
      </c>
      <c r="F68" s="14">
        <v>1</v>
      </c>
      <c r="G68" s="27">
        <v>90</v>
      </c>
      <c r="H68" s="17" t="s">
        <v>20</v>
      </c>
      <c r="I68" s="27"/>
      <c r="J68" s="94"/>
      <c r="K68" s="48"/>
    </row>
    <row r="69" customHeight="1" spans="1:11">
      <c r="A69" s="80"/>
      <c r="B69" s="88"/>
      <c r="C69" s="14" t="s">
        <v>174</v>
      </c>
      <c r="D69" s="14" t="s">
        <v>175</v>
      </c>
      <c r="E69" s="14" t="s">
        <v>176</v>
      </c>
      <c r="F69" s="14">
        <v>1</v>
      </c>
      <c r="G69" s="27">
        <v>1</v>
      </c>
      <c r="H69" s="27" t="s">
        <v>27</v>
      </c>
      <c r="I69" s="27"/>
      <c r="J69" s="94"/>
      <c r="K69" s="48"/>
    </row>
    <row r="70" customHeight="1" spans="1:11">
      <c r="A70" s="80"/>
      <c r="B70" s="88"/>
      <c r="C70" s="14" t="s">
        <v>177</v>
      </c>
      <c r="D70" s="14" t="s">
        <v>178</v>
      </c>
      <c r="E70" s="19" t="s">
        <v>114</v>
      </c>
      <c r="F70" s="19">
        <v>1</v>
      </c>
      <c r="G70" s="17">
        <v>1</v>
      </c>
      <c r="H70" s="17" t="s">
        <v>72</v>
      </c>
      <c r="I70" s="17"/>
      <c r="J70" s="94"/>
      <c r="K70" s="48"/>
    </row>
    <row r="71" customHeight="1" spans="1:11">
      <c r="A71" s="80"/>
      <c r="B71" s="88"/>
      <c r="C71" s="14" t="s">
        <v>179</v>
      </c>
      <c r="D71" s="14" t="s">
        <v>168</v>
      </c>
      <c r="E71" s="14" t="s">
        <v>117</v>
      </c>
      <c r="F71" s="14">
        <v>1</v>
      </c>
      <c r="G71" s="17">
        <v>1</v>
      </c>
      <c r="H71" s="17" t="s">
        <v>72</v>
      </c>
      <c r="I71" s="17"/>
      <c r="J71" s="94"/>
      <c r="K71" s="48"/>
    </row>
    <row r="72" customHeight="1" spans="1:11">
      <c r="A72" s="80"/>
      <c r="B72" s="88"/>
      <c r="C72" s="14" t="s">
        <v>180</v>
      </c>
      <c r="D72" s="14" t="s">
        <v>168</v>
      </c>
      <c r="E72" s="19"/>
      <c r="F72" s="19">
        <v>1</v>
      </c>
      <c r="G72" s="17">
        <v>1</v>
      </c>
      <c r="H72" s="17" t="s">
        <v>72</v>
      </c>
      <c r="I72" s="17"/>
      <c r="J72" s="94"/>
      <c r="K72" s="48"/>
    </row>
    <row r="73" customHeight="1" spans="1:11">
      <c r="A73" s="80"/>
      <c r="B73" s="88"/>
      <c r="C73" s="14" t="s">
        <v>181</v>
      </c>
      <c r="D73" s="14" t="s">
        <v>168</v>
      </c>
      <c r="E73" s="19"/>
      <c r="F73" s="19">
        <v>3</v>
      </c>
      <c r="G73" s="17">
        <v>1</v>
      </c>
      <c r="H73" s="17" t="s">
        <v>72</v>
      </c>
      <c r="I73" s="17"/>
      <c r="J73" s="94"/>
      <c r="K73" s="48"/>
    </row>
    <row r="74" customHeight="1" spans="1:11">
      <c r="A74" s="80"/>
      <c r="B74" s="88"/>
      <c r="C74" s="14" t="s">
        <v>182</v>
      </c>
      <c r="D74" s="14" t="s">
        <v>168</v>
      </c>
      <c r="E74" s="19"/>
      <c r="F74" s="19">
        <v>1</v>
      </c>
      <c r="G74" s="17">
        <v>1</v>
      </c>
      <c r="H74" s="17" t="s">
        <v>72</v>
      </c>
      <c r="I74" s="17"/>
      <c r="J74" s="94"/>
      <c r="K74" s="48"/>
    </row>
    <row r="75" customHeight="1" spans="1:11">
      <c r="A75" s="80"/>
      <c r="B75" s="88"/>
      <c r="C75" s="14" t="s">
        <v>183</v>
      </c>
      <c r="D75" s="14" t="s">
        <v>126</v>
      </c>
      <c r="E75" s="19" t="s">
        <v>123</v>
      </c>
      <c r="F75" s="17">
        <v>28</v>
      </c>
      <c r="G75" s="17">
        <v>1</v>
      </c>
      <c r="H75" s="16" t="s">
        <v>124</v>
      </c>
      <c r="I75" s="17"/>
      <c r="J75" s="94"/>
      <c r="K75" s="48"/>
    </row>
    <row r="76" customHeight="1" spans="1:11">
      <c r="A76" s="80"/>
      <c r="B76" s="88"/>
      <c r="C76" s="14" t="s">
        <v>184</v>
      </c>
      <c r="D76" s="14" t="s">
        <v>168</v>
      </c>
      <c r="E76" s="19" t="s">
        <v>128</v>
      </c>
      <c r="F76" s="17">
        <v>8</v>
      </c>
      <c r="G76" s="17">
        <v>1</v>
      </c>
      <c r="H76" s="17" t="s">
        <v>129</v>
      </c>
      <c r="I76" s="17"/>
      <c r="J76" s="94"/>
      <c r="K76" s="48"/>
    </row>
    <row r="77" customHeight="1" spans="1:11">
      <c r="A77" s="80"/>
      <c r="B77" s="88"/>
      <c r="C77" s="14" t="s">
        <v>185</v>
      </c>
      <c r="D77" s="14" t="s">
        <v>168</v>
      </c>
      <c r="E77" s="14" t="s">
        <v>132</v>
      </c>
      <c r="F77" s="17">
        <v>2</v>
      </c>
      <c r="G77" s="17">
        <v>1</v>
      </c>
      <c r="H77" s="17" t="s">
        <v>129</v>
      </c>
      <c r="I77" s="17"/>
      <c r="J77" s="94"/>
      <c r="K77" s="48"/>
    </row>
    <row r="78" customHeight="1" spans="1:11">
      <c r="A78" s="80"/>
      <c r="B78" s="88"/>
      <c r="C78" s="14" t="s">
        <v>186</v>
      </c>
      <c r="D78" s="14" t="s">
        <v>168</v>
      </c>
      <c r="E78" s="19" t="s">
        <v>135</v>
      </c>
      <c r="F78" s="17">
        <v>12</v>
      </c>
      <c r="G78" s="17">
        <v>1</v>
      </c>
      <c r="H78" s="17" t="s">
        <v>129</v>
      </c>
      <c r="I78" s="17"/>
      <c r="J78" s="94"/>
      <c r="K78" s="48"/>
    </row>
    <row r="79" customHeight="1" spans="1:11">
      <c r="A79" s="80"/>
      <c r="B79" s="88"/>
      <c r="C79" s="14" t="s">
        <v>187</v>
      </c>
      <c r="D79" s="14"/>
      <c r="E79" s="19" t="s">
        <v>137</v>
      </c>
      <c r="F79" s="17">
        <v>12</v>
      </c>
      <c r="G79" s="17">
        <v>1</v>
      </c>
      <c r="H79" s="17" t="s">
        <v>129</v>
      </c>
      <c r="I79" s="17"/>
      <c r="J79" s="94"/>
      <c r="K79" s="48"/>
    </row>
    <row r="80" customHeight="1" spans="1:11">
      <c r="A80" s="80"/>
      <c r="B80" s="88"/>
      <c r="C80" s="14" t="s">
        <v>188</v>
      </c>
      <c r="D80" s="14" t="s">
        <v>139</v>
      </c>
      <c r="E80" s="19" t="s">
        <v>128</v>
      </c>
      <c r="F80" s="17">
        <v>6</v>
      </c>
      <c r="G80" s="17">
        <v>1</v>
      </c>
      <c r="H80" s="17" t="s">
        <v>129</v>
      </c>
      <c r="I80" s="17"/>
      <c r="J80" s="94"/>
      <c r="K80" s="48"/>
    </row>
    <row r="81" customHeight="1" spans="1:11">
      <c r="A81" s="80"/>
      <c r="B81" s="88"/>
      <c r="C81" s="14" t="s">
        <v>189</v>
      </c>
      <c r="D81" s="14" t="s">
        <v>190</v>
      </c>
      <c r="E81" s="19"/>
      <c r="F81" s="17">
        <v>1</v>
      </c>
      <c r="G81" s="17">
        <v>1</v>
      </c>
      <c r="H81" s="17" t="s">
        <v>72</v>
      </c>
      <c r="I81" s="17"/>
      <c r="J81" s="94"/>
      <c r="K81" s="48"/>
    </row>
    <row r="82" customHeight="1" spans="1:11">
      <c r="A82" s="80"/>
      <c r="B82" s="88"/>
      <c r="C82" s="14" t="s">
        <v>191</v>
      </c>
      <c r="D82" s="14" t="s">
        <v>192</v>
      </c>
      <c r="E82" s="19"/>
      <c r="F82" s="17">
        <v>6</v>
      </c>
      <c r="G82" s="17">
        <v>1</v>
      </c>
      <c r="H82" s="17" t="s">
        <v>72</v>
      </c>
      <c r="I82" s="17"/>
      <c r="J82" s="94"/>
      <c r="K82" s="48"/>
    </row>
    <row r="83" customHeight="1" spans="1:11">
      <c r="A83" s="80"/>
      <c r="B83" s="88"/>
      <c r="C83" s="14" t="s">
        <v>193</v>
      </c>
      <c r="D83" s="19" t="s">
        <v>145</v>
      </c>
      <c r="E83" s="19" t="s">
        <v>146</v>
      </c>
      <c r="F83" s="17">
        <v>2</v>
      </c>
      <c r="G83" s="17">
        <v>1</v>
      </c>
      <c r="H83" s="17" t="s">
        <v>147</v>
      </c>
      <c r="I83" s="17"/>
      <c r="J83" s="94"/>
      <c r="K83" s="48"/>
    </row>
    <row r="84" customHeight="1" spans="1:11">
      <c r="A84" s="80"/>
      <c r="B84" s="88"/>
      <c r="C84" s="14" t="s">
        <v>194</v>
      </c>
      <c r="D84" s="19"/>
      <c r="E84" s="19"/>
      <c r="F84" s="17">
        <v>4</v>
      </c>
      <c r="G84" s="17">
        <v>1</v>
      </c>
      <c r="H84" s="17" t="s">
        <v>147</v>
      </c>
      <c r="I84" s="17"/>
      <c r="J84" s="94"/>
      <c r="K84" s="48"/>
    </row>
    <row r="85" customHeight="1" spans="1:11">
      <c r="A85" s="80"/>
      <c r="B85" s="88"/>
      <c r="C85" s="14" t="s">
        <v>195</v>
      </c>
      <c r="D85" s="14"/>
      <c r="E85" s="19"/>
      <c r="F85" s="17">
        <v>1</v>
      </c>
      <c r="G85" s="17">
        <v>1</v>
      </c>
      <c r="H85" s="17" t="s">
        <v>72</v>
      </c>
      <c r="I85" s="17"/>
      <c r="J85" s="94"/>
      <c r="K85" s="48"/>
    </row>
    <row r="86" customHeight="1" spans="1:11">
      <c r="A86" s="80"/>
      <c r="B86" s="88"/>
      <c r="C86" s="14" t="s">
        <v>196</v>
      </c>
      <c r="D86" s="14"/>
      <c r="E86" s="14" t="s">
        <v>197</v>
      </c>
      <c r="F86" s="17">
        <v>1</v>
      </c>
      <c r="G86" s="17">
        <v>1</v>
      </c>
      <c r="H86" s="17" t="s">
        <v>24</v>
      </c>
      <c r="I86" s="17"/>
      <c r="J86" s="94"/>
      <c r="K86" s="48"/>
    </row>
    <row r="87" customHeight="1" spans="1:11">
      <c r="A87" s="80"/>
      <c r="B87" s="88"/>
      <c r="C87" s="14" t="s">
        <v>198</v>
      </c>
      <c r="D87" s="14"/>
      <c r="E87" s="19"/>
      <c r="F87" s="17">
        <v>2</v>
      </c>
      <c r="G87" s="17">
        <v>1</v>
      </c>
      <c r="H87" s="17" t="s">
        <v>24</v>
      </c>
      <c r="I87" s="17"/>
      <c r="J87" s="94"/>
      <c r="K87" s="48"/>
    </row>
    <row r="88" customHeight="1" spans="1:11">
      <c r="A88" s="80"/>
      <c r="B88" s="88"/>
      <c r="C88" s="14" t="s">
        <v>199</v>
      </c>
      <c r="D88" s="14"/>
      <c r="E88" s="19" t="s">
        <v>154</v>
      </c>
      <c r="F88" s="17">
        <v>8</v>
      </c>
      <c r="G88" s="17">
        <v>1</v>
      </c>
      <c r="H88" s="17" t="s">
        <v>147</v>
      </c>
      <c r="I88" s="17"/>
      <c r="J88" s="94"/>
      <c r="K88" s="48"/>
    </row>
    <row r="89" customHeight="1" spans="1:11">
      <c r="A89" s="80"/>
      <c r="B89" s="88"/>
      <c r="C89" s="14" t="s">
        <v>200</v>
      </c>
      <c r="D89" s="14"/>
      <c r="E89" s="19"/>
      <c r="F89" s="17">
        <v>8</v>
      </c>
      <c r="G89" s="17">
        <v>1</v>
      </c>
      <c r="H89" s="17" t="s">
        <v>24</v>
      </c>
      <c r="I89" s="17"/>
      <c r="J89" s="94"/>
      <c r="K89" s="48"/>
    </row>
    <row r="90" customHeight="1" spans="1:11">
      <c r="A90" s="80"/>
      <c r="B90" s="88"/>
      <c r="C90" s="14" t="s">
        <v>201</v>
      </c>
      <c r="D90" s="14"/>
      <c r="E90" s="19" t="s">
        <v>157</v>
      </c>
      <c r="F90" s="17">
        <v>2</v>
      </c>
      <c r="G90" s="17">
        <v>1</v>
      </c>
      <c r="H90" s="17" t="s">
        <v>158</v>
      </c>
      <c r="I90" s="17"/>
      <c r="J90" s="94"/>
      <c r="K90" s="48"/>
    </row>
    <row r="91" customHeight="1" spans="1:11">
      <c r="A91" s="80"/>
      <c r="B91" s="88"/>
      <c r="C91" s="14" t="s">
        <v>202</v>
      </c>
      <c r="D91" s="14"/>
      <c r="E91" s="19" t="s">
        <v>203</v>
      </c>
      <c r="F91" s="17">
        <v>1</v>
      </c>
      <c r="G91" s="17">
        <v>1</v>
      </c>
      <c r="H91" s="17" t="s">
        <v>72</v>
      </c>
      <c r="I91" s="17"/>
      <c r="J91" s="94"/>
      <c r="K91" s="48"/>
    </row>
    <row r="92" customHeight="1" spans="1:11">
      <c r="A92" s="80"/>
      <c r="B92" s="88"/>
      <c r="C92" s="14" t="s">
        <v>204</v>
      </c>
      <c r="D92" s="28"/>
      <c r="E92" s="27" t="s">
        <v>163</v>
      </c>
      <c r="F92" s="17">
        <v>8</v>
      </c>
      <c r="G92" s="17">
        <v>1</v>
      </c>
      <c r="H92" s="17" t="s">
        <v>24</v>
      </c>
      <c r="I92" s="17"/>
      <c r="J92" s="94"/>
      <c r="K92" s="48"/>
    </row>
    <row r="93" customHeight="1" spans="1:11">
      <c r="A93" s="84"/>
      <c r="B93" s="102"/>
      <c r="C93" s="14" t="s">
        <v>205</v>
      </c>
      <c r="D93" s="14" t="s">
        <v>165</v>
      </c>
      <c r="E93" s="27" t="s">
        <v>166</v>
      </c>
      <c r="F93" s="17">
        <v>7</v>
      </c>
      <c r="G93" s="17">
        <v>1</v>
      </c>
      <c r="H93" s="17" t="s">
        <v>24</v>
      </c>
      <c r="I93" s="17"/>
      <c r="J93" s="94"/>
      <c r="K93" s="49"/>
    </row>
    <row r="94" customHeight="1" spans="1:11">
      <c r="A94" s="83" t="s">
        <v>206</v>
      </c>
      <c r="B94" s="87" t="s">
        <v>207</v>
      </c>
      <c r="C94" s="14" t="s">
        <v>208</v>
      </c>
      <c r="D94" s="14" t="s">
        <v>209</v>
      </c>
      <c r="E94" s="14" t="s">
        <v>104</v>
      </c>
      <c r="F94" s="19">
        <v>1</v>
      </c>
      <c r="G94" s="17">
        <v>60</v>
      </c>
      <c r="H94" s="17" t="s">
        <v>20</v>
      </c>
      <c r="I94" s="17"/>
      <c r="J94" s="94"/>
      <c r="K94" s="104"/>
    </row>
    <row r="95" customHeight="1" spans="1:11">
      <c r="A95" s="80"/>
      <c r="B95" s="88"/>
      <c r="C95" s="14" t="s">
        <v>210</v>
      </c>
      <c r="D95" s="14" t="s">
        <v>211</v>
      </c>
      <c r="E95" s="14" t="s">
        <v>173</v>
      </c>
      <c r="F95" s="14">
        <v>1</v>
      </c>
      <c r="G95" s="27">
        <v>75</v>
      </c>
      <c r="H95" s="27" t="s">
        <v>27</v>
      </c>
      <c r="I95" s="27"/>
      <c r="J95" s="94"/>
      <c r="K95" s="104"/>
    </row>
    <row r="96" customHeight="1" spans="1:11">
      <c r="A96" s="80"/>
      <c r="B96" s="88"/>
      <c r="C96" s="14" t="s">
        <v>212</v>
      </c>
      <c r="D96" s="14" t="s">
        <v>175</v>
      </c>
      <c r="E96" s="14" t="s">
        <v>176</v>
      </c>
      <c r="F96" s="14">
        <v>1</v>
      </c>
      <c r="G96" s="27">
        <v>1</v>
      </c>
      <c r="H96" s="27" t="s">
        <v>27</v>
      </c>
      <c r="I96" s="27"/>
      <c r="J96" s="94"/>
      <c r="K96" s="104"/>
    </row>
    <row r="97" customHeight="1" spans="1:11">
      <c r="A97" s="80"/>
      <c r="B97" s="88"/>
      <c r="C97" s="14" t="s">
        <v>213</v>
      </c>
      <c r="D97" s="14" t="s">
        <v>178</v>
      </c>
      <c r="E97" s="19" t="s">
        <v>114</v>
      </c>
      <c r="F97" s="19">
        <v>1</v>
      </c>
      <c r="G97" s="17">
        <v>1</v>
      </c>
      <c r="H97" s="17" t="s">
        <v>72</v>
      </c>
      <c r="I97" s="17"/>
      <c r="J97" s="94"/>
      <c r="K97" s="104"/>
    </row>
    <row r="98" customHeight="1" spans="1:11">
      <c r="A98" s="80"/>
      <c r="B98" s="88"/>
      <c r="C98" s="14" t="s">
        <v>214</v>
      </c>
      <c r="D98" s="14" t="s">
        <v>168</v>
      </c>
      <c r="E98" s="14" t="s">
        <v>117</v>
      </c>
      <c r="F98" s="14">
        <v>1</v>
      </c>
      <c r="G98" s="17">
        <v>1</v>
      </c>
      <c r="H98" s="17" t="s">
        <v>72</v>
      </c>
      <c r="I98" s="17"/>
      <c r="J98" s="94"/>
      <c r="K98" s="104"/>
    </row>
    <row r="99" customHeight="1" spans="1:11">
      <c r="A99" s="80"/>
      <c r="B99" s="88"/>
      <c r="C99" s="14" t="s">
        <v>215</v>
      </c>
      <c r="D99" s="14" t="s">
        <v>168</v>
      </c>
      <c r="E99" s="19"/>
      <c r="F99" s="19">
        <v>1</v>
      </c>
      <c r="G99" s="17">
        <v>1</v>
      </c>
      <c r="H99" s="17" t="s">
        <v>72</v>
      </c>
      <c r="I99" s="17"/>
      <c r="J99" s="94"/>
      <c r="K99" s="104"/>
    </row>
    <row r="100" customHeight="1" spans="1:11">
      <c r="A100" s="80"/>
      <c r="B100" s="88"/>
      <c r="C100" s="14" t="s">
        <v>216</v>
      </c>
      <c r="D100" s="14" t="s">
        <v>168</v>
      </c>
      <c r="E100" s="19"/>
      <c r="F100" s="19">
        <v>3</v>
      </c>
      <c r="G100" s="17">
        <v>1</v>
      </c>
      <c r="H100" s="17" t="s">
        <v>72</v>
      </c>
      <c r="I100" s="17"/>
      <c r="J100" s="94"/>
      <c r="K100" s="104"/>
    </row>
    <row r="101" customHeight="1" spans="1:11">
      <c r="A101" s="80"/>
      <c r="B101" s="88"/>
      <c r="C101" s="14" t="s">
        <v>217</v>
      </c>
      <c r="D101" s="14" t="s">
        <v>168</v>
      </c>
      <c r="E101" s="19"/>
      <c r="F101" s="19">
        <v>1</v>
      </c>
      <c r="G101" s="17">
        <v>1</v>
      </c>
      <c r="H101" s="17" t="s">
        <v>72</v>
      </c>
      <c r="I101" s="17"/>
      <c r="J101" s="94"/>
      <c r="K101" s="104"/>
    </row>
    <row r="102" customHeight="1" spans="1:11">
      <c r="A102" s="80"/>
      <c r="B102" s="88"/>
      <c r="C102" s="14" t="s">
        <v>218</v>
      </c>
      <c r="D102" s="14" t="s">
        <v>126</v>
      </c>
      <c r="E102" s="19" t="s">
        <v>123</v>
      </c>
      <c r="F102" s="17">
        <v>28</v>
      </c>
      <c r="G102" s="17">
        <v>1</v>
      </c>
      <c r="H102" s="16" t="s">
        <v>124</v>
      </c>
      <c r="I102" s="17"/>
      <c r="J102" s="94"/>
      <c r="K102" s="104"/>
    </row>
    <row r="103" customHeight="1" spans="1:11">
      <c r="A103" s="80"/>
      <c r="B103" s="88"/>
      <c r="C103" s="14" t="s">
        <v>219</v>
      </c>
      <c r="D103" s="14" t="s">
        <v>168</v>
      </c>
      <c r="E103" s="19" t="s">
        <v>128</v>
      </c>
      <c r="F103" s="17">
        <v>8</v>
      </c>
      <c r="G103" s="17">
        <v>1</v>
      </c>
      <c r="H103" s="17" t="s">
        <v>129</v>
      </c>
      <c r="I103" s="17"/>
      <c r="J103" s="94"/>
      <c r="K103" s="104"/>
    </row>
    <row r="104" customHeight="1" spans="1:11">
      <c r="A104" s="80"/>
      <c r="B104" s="88"/>
      <c r="C104" s="14" t="s">
        <v>220</v>
      </c>
      <c r="D104" s="14" t="s">
        <v>168</v>
      </c>
      <c r="E104" s="14" t="s">
        <v>132</v>
      </c>
      <c r="F104" s="17">
        <v>2</v>
      </c>
      <c r="G104" s="17">
        <v>1</v>
      </c>
      <c r="H104" s="17" t="s">
        <v>129</v>
      </c>
      <c r="I104" s="17"/>
      <c r="J104" s="94"/>
      <c r="K104" s="104"/>
    </row>
    <row r="105" customHeight="1" spans="1:11">
      <c r="A105" s="80"/>
      <c r="B105" s="88"/>
      <c r="C105" s="14" t="s">
        <v>221</v>
      </c>
      <c r="D105" s="14" t="s">
        <v>168</v>
      </c>
      <c r="E105" s="19" t="s">
        <v>135</v>
      </c>
      <c r="F105" s="17">
        <v>12</v>
      </c>
      <c r="G105" s="17">
        <v>1</v>
      </c>
      <c r="H105" s="17" t="s">
        <v>129</v>
      </c>
      <c r="I105" s="17"/>
      <c r="J105" s="94"/>
      <c r="K105" s="104"/>
    </row>
    <row r="106" customHeight="1" spans="1:11">
      <c r="A106" s="80"/>
      <c r="B106" s="88"/>
      <c r="C106" s="14" t="s">
        <v>222</v>
      </c>
      <c r="D106" s="14"/>
      <c r="E106" s="19" t="s">
        <v>137</v>
      </c>
      <c r="F106" s="17">
        <v>12</v>
      </c>
      <c r="G106" s="17">
        <v>1</v>
      </c>
      <c r="H106" s="17" t="s">
        <v>129</v>
      </c>
      <c r="I106" s="17"/>
      <c r="J106" s="94"/>
      <c r="K106" s="104"/>
    </row>
    <row r="107" customHeight="1" spans="1:11">
      <c r="A107" s="80"/>
      <c r="B107" s="88"/>
      <c r="C107" s="14" t="s">
        <v>223</v>
      </c>
      <c r="D107" s="14" t="s">
        <v>139</v>
      </c>
      <c r="E107" s="19" t="s">
        <v>128</v>
      </c>
      <c r="F107" s="17">
        <v>6</v>
      </c>
      <c r="G107" s="17">
        <v>1</v>
      </c>
      <c r="H107" s="17" t="s">
        <v>129</v>
      </c>
      <c r="I107" s="17"/>
      <c r="J107" s="94"/>
      <c r="K107" s="104"/>
    </row>
    <row r="108" customHeight="1" spans="1:11">
      <c r="A108" s="80"/>
      <c r="B108" s="88"/>
      <c r="C108" s="14" t="s">
        <v>224</v>
      </c>
      <c r="D108" s="14" t="s">
        <v>190</v>
      </c>
      <c r="E108" s="19"/>
      <c r="F108" s="17">
        <v>1</v>
      </c>
      <c r="G108" s="17">
        <v>1</v>
      </c>
      <c r="H108" s="17" t="s">
        <v>72</v>
      </c>
      <c r="I108" s="17"/>
      <c r="J108" s="94"/>
      <c r="K108" s="104"/>
    </row>
    <row r="109" customHeight="1" spans="1:11">
      <c r="A109" s="80"/>
      <c r="B109" s="88"/>
      <c r="C109" s="14" t="s">
        <v>225</v>
      </c>
      <c r="D109" s="14" t="s">
        <v>192</v>
      </c>
      <c r="E109" s="19"/>
      <c r="F109" s="17">
        <v>6</v>
      </c>
      <c r="G109" s="17">
        <v>1</v>
      </c>
      <c r="H109" s="17" t="s">
        <v>72</v>
      </c>
      <c r="I109" s="17"/>
      <c r="J109" s="94"/>
      <c r="K109" s="104"/>
    </row>
    <row r="110" customHeight="1" spans="1:11">
      <c r="A110" s="80"/>
      <c r="B110" s="88"/>
      <c r="C110" s="14" t="s">
        <v>226</v>
      </c>
      <c r="D110" s="19" t="s">
        <v>145</v>
      </c>
      <c r="E110" s="19" t="s">
        <v>146</v>
      </c>
      <c r="F110" s="17">
        <v>2</v>
      </c>
      <c r="G110" s="17">
        <v>1</v>
      </c>
      <c r="H110" s="17" t="s">
        <v>147</v>
      </c>
      <c r="I110" s="17"/>
      <c r="J110" s="94"/>
      <c r="K110" s="104"/>
    </row>
    <row r="111" customHeight="1" spans="1:11">
      <c r="A111" s="80"/>
      <c r="B111" s="88"/>
      <c r="C111" s="14" t="s">
        <v>227</v>
      </c>
      <c r="D111" s="19"/>
      <c r="E111" s="19"/>
      <c r="F111" s="17">
        <v>4</v>
      </c>
      <c r="G111" s="17">
        <v>1</v>
      </c>
      <c r="H111" s="17" t="s">
        <v>147</v>
      </c>
      <c r="I111" s="17"/>
      <c r="J111" s="94"/>
      <c r="K111" s="104"/>
    </row>
    <row r="112" customHeight="1" spans="1:11">
      <c r="A112" s="80"/>
      <c r="B112" s="88"/>
      <c r="C112" s="14" t="s">
        <v>228</v>
      </c>
      <c r="D112" s="14"/>
      <c r="E112" s="19"/>
      <c r="F112" s="17">
        <v>1</v>
      </c>
      <c r="G112" s="17">
        <v>1</v>
      </c>
      <c r="H112" s="17" t="s">
        <v>72</v>
      </c>
      <c r="I112" s="17"/>
      <c r="J112" s="94"/>
      <c r="K112" s="104"/>
    </row>
    <row r="113" customHeight="1" spans="1:11">
      <c r="A113" s="80"/>
      <c r="B113" s="88"/>
      <c r="C113" s="14" t="s">
        <v>229</v>
      </c>
      <c r="D113" s="14"/>
      <c r="E113" s="14" t="s">
        <v>197</v>
      </c>
      <c r="F113" s="17">
        <v>1</v>
      </c>
      <c r="G113" s="17">
        <v>1</v>
      </c>
      <c r="H113" s="17" t="s">
        <v>24</v>
      </c>
      <c r="I113" s="17"/>
      <c r="J113" s="94"/>
      <c r="K113" s="104"/>
    </row>
    <row r="114" customHeight="1" spans="1:11">
      <c r="A114" s="80"/>
      <c r="B114" s="88"/>
      <c r="C114" s="14" t="s">
        <v>230</v>
      </c>
      <c r="D114" s="14"/>
      <c r="E114" s="19"/>
      <c r="F114" s="17">
        <v>2</v>
      </c>
      <c r="G114" s="17">
        <v>1</v>
      </c>
      <c r="H114" s="17" t="s">
        <v>24</v>
      </c>
      <c r="I114" s="17"/>
      <c r="J114" s="94"/>
      <c r="K114" s="104"/>
    </row>
    <row r="115" customHeight="1" spans="1:11">
      <c r="A115" s="80"/>
      <c r="B115" s="88"/>
      <c r="C115" s="14" t="s">
        <v>231</v>
      </c>
      <c r="D115" s="14"/>
      <c r="E115" s="19" t="s">
        <v>154</v>
      </c>
      <c r="F115" s="17">
        <v>8</v>
      </c>
      <c r="G115" s="17">
        <v>1</v>
      </c>
      <c r="H115" s="17" t="s">
        <v>147</v>
      </c>
      <c r="I115" s="17"/>
      <c r="J115" s="94"/>
      <c r="K115" s="104"/>
    </row>
    <row r="116" customHeight="1" spans="1:11">
      <c r="A116" s="80"/>
      <c r="B116" s="88"/>
      <c r="C116" s="14" t="s">
        <v>232</v>
      </c>
      <c r="D116" s="14"/>
      <c r="E116" s="19"/>
      <c r="F116" s="17">
        <v>8</v>
      </c>
      <c r="G116" s="17">
        <v>1</v>
      </c>
      <c r="H116" s="17" t="s">
        <v>24</v>
      </c>
      <c r="I116" s="17"/>
      <c r="J116" s="94"/>
      <c r="K116" s="104"/>
    </row>
    <row r="117" customHeight="1" spans="1:11">
      <c r="A117" s="80"/>
      <c r="B117" s="88"/>
      <c r="C117" s="14" t="s">
        <v>233</v>
      </c>
      <c r="D117" s="14"/>
      <c r="E117" s="19" t="s">
        <v>157</v>
      </c>
      <c r="F117" s="17">
        <v>2</v>
      </c>
      <c r="G117" s="17">
        <v>1</v>
      </c>
      <c r="H117" s="17" t="s">
        <v>158</v>
      </c>
      <c r="I117" s="17"/>
      <c r="J117" s="94"/>
      <c r="K117" s="104"/>
    </row>
    <row r="118" customHeight="1" spans="1:11">
      <c r="A118" s="80"/>
      <c r="B118" s="88"/>
      <c r="C118" s="14" t="s">
        <v>234</v>
      </c>
      <c r="D118" s="14"/>
      <c r="E118" s="19" t="s">
        <v>203</v>
      </c>
      <c r="F118" s="17">
        <v>1</v>
      </c>
      <c r="G118" s="17">
        <v>1</v>
      </c>
      <c r="H118" s="17" t="s">
        <v>72</v>
      </c>
      <c r="I118" s="17"/>
      <c r="J118" s="94"/>
      <c r="K118" s="104"/>
    </row>
    <row r="119" customHeight="1" spans="1:11">
      <c r="A119" s="80"/>
      <c r="B119" s="88"/>
      <c r="C119" s="14" t="s">
        <v>235</v>
      </c>
      <c r="D119" s="28"/>
      <c r="E119" s="27" t="s">
        <v>163</v>
      </c>
      <c r="F119" s="17">
        <v>8</v>
      </c>
      <c r="G119" s="17">
        <v>1</v>
      </c>
      <c r="H119" s="17" t="s">
        <v>24</v>
      </c>
      <c r="I119" s="17"/>
      <c r="J119" s="94"/>
      <c r="K119" s="104"/>
    </row>
    <row r="120" customHeight="1" spans="1:11">
      <c r="A120" s="84"/>
      <c r="B120" s="102"/>
      <c r="C120" s="14" t="s">
        <v>236</v>
      </c>
      <c r="D120" s="14" t="s">
        <v>165</v>
      </c>
      <c r="E120" s="27" t="s">
        <v>166</v>
      </c>
      <c r="F120" s="17">
        <v>7</v>
      </c>
      <c r="G120" s="17">
        <v>1</v>
      </c>
      <c r="H120" s="17" t="s">
        <v>24</v>
      </c>
      <c r="I120" s="17"/>
      <c r="J120" s="94"/>
      <c r="K120" s="104"/>
    </row>
    <row r="121" customHeight="1" spans="1:11">
      <c r="A121" s="54" t="s">
        <v>237</v>
      </c>
      <c r="B121" s="55"/>
      <c r="C121" s="55"/>
      <c r="D121" s="55"/>
      <c r="E121" s="56"/>
      <c r="F121" s="85"/>
      <c r="G121" s="86"/>
      <c r="H121" s="86"/>
      <c r="I121" s="99"/>
      <c r="J121" s="100"/>
      <c r="K121" s="36"/>
    </row>
    <row r="122" customHeight="1" spans="1:11">
      <c r="A122" s="83" t="s">
        <v>238</v>
      </c>
      <c r="B122" s="47" t="s">
        <v>239</v>
      </c>
      <c r="C122" s="27" t="s">
        <v>240</v>
      </c>
      <c r="D122" s="28" t="s">
        <v>241</v>
      </c>
      <c r="E122" s="28" t="s">
        <v>242</v>
      </c>
      <c r="F122" s="17">
        <v>8</v>
      </c>
      <c r="G122" s="17">
        <v>1</v>
      </c>
      <c r="H122" s="27" t="s">
        <v>243</v>
      </c>
      <c r="I122" s="27"/>
      <c r="J122" s="94"/>
      <c r="K122" s="43"/>
    </row>
    <row r="123" customHeight="1" spans="1:11">
      <c r="A123" s="80"/>
      <c r="B123" s="48"/>
      <c r="C123" s="25" t="s">
        <v>244</v>
      </c>
      <c r="D123" s="14"/>
      <c r="E123" s="19"/>
      <c r="F123" s="17">
        <v>8</v>
      </c>
      <c r="G123" s="17">
        <v>1</v>
      </c>
      <c r="H123" s="16" t="s">
        <v>27</v>
      </c>
      <c r="I123" s="17"/>
      <c r="J123" s="94"/>
      <c r="K123" s="43"/>
    </row>
    <row r="124" customHeight="1" spans="1:11">
      <c r="A124" s="80"/>
      <c r="B124" s="48"/>
      <c r="C124" s="40" t="s">
        <v>245</v>
      </c>
      <c r="D124" s="41"/>
      <c r="E124" s="40" t="s">
        <v>246</v>
      </c>
      <c r="F124" s="24">
        <v>10</v>
      </c>
      <c r="G124" s="17">
        <v>1</v>
      </c>
      <c r="H124" s="40" t="s">
        <v>243</v>
      </c>
      <c r="I124" s="40"/>
      <c r="J124" s="94"/>
      <c r="K124" s="22"/>
    </row>
    <row r="125" customHeight="1" spans="1:11">
      <c r="A125" s="80"/>
      <c r="B125" s="48"/>
      <c r="C125" s="103" t="s">
        <v>247</v>
      </c>
      <c r="D125" s="28"/>
      <c r="E125" s="28" t="s">
        <v>248</v>
      </c>
      <c r="F125" s="17">
        <v>3</v>
      </c>
      <c r="G125" s="17">
        <v>1</v>
      </c>
      <c r="H125" s="27" t="s">
        <v>243</v>
      </c>
      <c r="I125" s="27"/>
      <c r="J125" s="94"/>
      <c r="K125" s="104"/>
    </row>
    <row r="126" customHeight="1" spans="1:11">
      <c r="A126" s="80"/>
      <c r="B126" s="48"/>
      <c r="C126" s="28" t="s">
        <v>249</v>
      </c>
      <c r="D126" s="29"/>
      <c r="E126" s="28"/>
      <c r="F126" s="17">
        <v>1</v>
      </c>
      <c r="G126" s="17">
        <v>1</v>
      </c>
      <c r="H126" s="27" t="s">
        <v>243</v>
      </c>
      <c r="I126" s="27"/>
      <c r="J126" s="94"/>
      <c r="K126" s="43"/>
    </row>
    <row r="127" customHeight="1" spans="1:11">
      <c r="A127" s="80"/>
      <c r="B127" s="48"/>
      <c r="C127" s="27" t="s">
        <v>250</v>
      </c>
      <c r="D127" s="42" t="s">
        <v>251</v>
      </c>
      <c r="E127" s="27"/>
      <c r="F127" s="17">
        <v>60</v>
      </c>
      <c r="G127" s="17">
        <v>1</v>
      </c>
      <c r="H127" s="27" t="s">
        <v>243</v>
      </c>
      <c r="I127" s="27"/>
      <c r="J127" s="94"/>
      <c r="K127" s="43"/>
    </row>
    <row r="128" customHeight="1" spans="1:11">
      <c r="A128" s="80"/>
      <c r="B128" s="48"/>
      <c r="C128" s="27" t="s">
        <v>252</v>
      </c>
      <c r="D128" s="42" t="s">
        <v>253</v>
      </c>
      <c r="E128" s="27"/>
      <c r="F128" s="17">
        <v>8</v>
      </c>
      <c r="G128" s="17">
        <v>1</v>
      </c>
      <c r="H128" s="27" t="s">
        <v>243</v>
      </c>
      <c r="I128" s="27"/>
      <c r="J128" s="94"/>
      <c r="K128" s="43"/>
    </row>
    <row r="129" customHeight="1" spans="1:11">
      <c r="A129" s="80"/>
      <c r="B129" s="48"/>
      <c r="C129" s="103" t="s">
        <v>254</v>
      </c>
      <c r="D129" s="42"/>
      <c r="E129" s="27"/>
      <c r="F129" s="17">
        <v>9</v>
      </c>
      <c r="G129" s="17">
        <v>1</v>
      </c>
      <c r="H129" s="27" t="s">
        <v>243</v>
      </c>
      <c r="I129" s="27"/>
      <c r="J129" s="94"/>
      <c r="K129" s="104"/>
    </row>
    <row r="130" customHeight="1" spans="1:11">
      <c r="A130" s="83" t="s">
        <v>255</v>
      </c>
      <c r="B130" s="43" t="s">
        <v>256</v>
      </c>
      <c r="C130" s="28" t="s">
        <v>257</v>
      </c>
      <c r="D130" s="42"/>
      <c r="E130" s="27"/>
      <c r="F130" s="27">
        <v>8</v>
      </c>
      <c r="G130" s="17">
        <v>1</v>
      </c>
      <c r="H130" s="28" t="s">
        <v>258</v>
      </c>
      <c r="I130" s="27"/>
      <c r="J130" s="94"/>
      <c r="K130" s="43"/>
    </row>
    <row r="131" customHeight="1" spans="1:11">
      <c r="A131" s="80"/>
      <c r="B131" s="43" t="s">
        <v>259</v>
      </c>
      <c r="C131" s="28" t="s">
        <v>260</v>
      </c>
      <c r="D131" s="42"/>
      <c r="E131" s="27"/>
      <c r="F131" s="17">
        <v>50</v>
      </c>
      <c r="G131" s="17">
        <v>1</v>
      </c>
      <c r="H131" s="27" t="s">
        <v>243</v>
      </c>
      <c r="I131" s="27"/>
      <c r="J131" s="94"/>
      <c r="K131" s="43"/>
    </row>
    <row r="132" customHeight="1" spans="1:11">
      <c r="A132" s="105" t="s">
        <v>261</v>
      </c>
      <c r="B132" s="106"/>
      <c r="C132" s="106"/>
      <c r="D132" s="106"/>
      <c r="E132" s="106"/>
      <c r="F132" s="106"/>
      <c r="G132" s="106"/>
      <c r="H132" s="106"/>
      <c r="I132" s="109"/>
      <c r="J132" s="110">
        <f>SUM(J5:J131)</f>
        <v>0</v>
      </c>
      <c r="K132" s="111"/>
    </row>
    <row r="133" customHeight="1" spans="1:11">
      <c r="A133" s="105" t="s">
        <v>262</v>
      </c>
      <c r="B133" s="106"/>
      <c r="C133" s="106"/>
      <c r="D133" s="106"/>
      <c r="E133" s="106"/>
      <c r="F133" s="106"/>
      <c r="G133" s="106"/>
      <c r="H133" s="106"/>
      <c r="I133" s="109"/>
      <c r="J133" s="110">
        <f>SUM(J132*0.08)</f>
        <v>0</v>
      </c>
      <c r="K133" s="111"/>
    </row>
    <row r="134" customHeight="1" spans="1:11">
      <c r="A134" s="105" t="s">
        <v>263</v>
      </c>
      <c r="B134" s="106"/>
      <c r="C134" s="106"/>
      <c r="D134" s="106"/>
      <c r="E134" s="106"/>
      <c r="F134" s="106"/>
      <c r="G134" s="106"/>
      <c r="H134" s="106"/>
      <c r="I134" s="109"/>
      <c r="J134" s="110">
        <f>SUM(J132:J133)</f>
        <v>0</v>
      </c>
      <c r="K134" s="111"/>
    </row>
    <row r="136" ht="31.5" customHeight="1" spans="2:11">
      <c r="B136" s="107" t="s">
        <v>264</v>
      </c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customHeight="1" spans="1:11">
      <c r="A137" s="11" t="s">
        <v>3</v>
      </c>
      <c r="B137" s="11" t="s">
        <v>4</v>
      </c>
      <c r="C137" s="11" t="s">
        <v>5</v>
      </c>
      <c r="D137" s="11" t="s">
        <v>6</v>
      </c>
      <c r="E137" s="11" t="s">
        <v>7</v>
      </c>
      <c r="F137" s="53" t="s">
        <v>8</v>
      </c>
      <c r="G137" s="53" t="s">
        <v>9</v>
      </c>
      <c r="H137" s="11" t="s">
        <v>10</v>
      </c>
      <c r="I137" s="12" t="s">
        <v>11</v>
      </c>
      <c r="J137" s="90" t="s">
        <v>12</v>
      </c>
      <c r="K137" s="34" t="s">
        <v>13</v>
      </c>
    </row>
    <row r="138" customHeight="1" spans="1:11">
      <c r="A138" s="26" t="s">
        <v>265</v>
      </c>
      <c r="B138" s="14" t="s">
        <v>266</v>
      </c>
      <c r="C138" s="14" t="s">
        <v>267</v>
      </c>
      <c r="D138" s="15" t="s">
        <v>268</v>
      </c>
      <c r="E138" s="14" t="s">
        <v>269</v>
      </c>
      <c r="F138" s="14">
        <v>1</v>
      </c>
      <c r="G138" s="16">
        <v>1</v>
      </c>
      <c r="H138" s="68" t="s">
        <v>27</v>
      </c>
      <c r="I138" s="17"/>
      <c r="J138" s="94"/>
      <c r="K138" s="36" t="s">
        <v>270</v>
      </c>
    </row>
    <row r="139" customHeight="1" spans="1:11">
      <c r="A139" s="13"/>
      <c r="B139" s="108" t="s">
        <v>271</v>
      </c>
      <c r="C139" s="67" t="s">
        <v>272</v>
      </c>
      <c r="D139" s="67" t="s">
        <v>273</v>
      </c>
      <c r="E139" s="67"/>
      <c r="F139" s="67">
        <v>1</v>
      </c>
      <c r="G139" s="16">
        <v>1</v>
      </c>
      <c r="H139" s="68" t="s">
        <v>27</v>
      </c>
      <c r="I139" s="68"/>
      <c r="J139" s="95"/>
      <c r="K139" s="36"/>
    </row>
    <row r="140" customHeight="1" spans="1:11">
      <c r="A140" s="13"/>
      <c r="B140" s="108"/>
      <c r="C140" s="67" t="s">
        <v>274</v>
      </c>
      <c r="D140" s="67" t="s">
        <v>275</v>
      </c>
      <c r="E140" s="67"/>
      <c r="F140" s="67">
        <v>1</v>
      </c>
      <c r="G140" s="16">
        <v>1</v>
      </c>
      <c r="H140" s="68" t="s">
        <v>27</v>
      </c>
      <c r="I140" s="68"/>
      <c r="J140" s="95"/>
      <c r="K140" s="36"/>
    </row>
    <row r="141" customHeight="1" spans="1:11">
      <c r="A141" s="13"/>
      <c r="B141" s="108"/>
      <c r="C141" s="67" t="s">
        <v>276</v>
      </c>
      <c r="D141" s="67" t="s">
        <v>277</v>
      </c>
      <c r="E141" s="67"/>
      <c r="F141" s="67">
        <v>3000</v>
      </c>
      <c r="G141" s="16">
        <v>1</v>
      </c>
      <c r="H141" s="68" t="s">
        <v>27</v>
      </c>
      <c r="I141" s="68"/>
      <c r="J141" s="95"/>
      <c r="K141" s="36"/>
    </row>
    <row r="142" customHeight="1" spans="1:11">
      <c r="A142" s="13"/>
      <c r="B142" s="108"/>
      <c r="C142" s="67" t="s">
        <v>278</v>
      </c>
      <c r="D142" s="67" t="s">
        <v>279</v>
      </c>
      <c r="E142" s="67"/>
      <c r="F142" s="67">
        <v>1</v>
      </c>
      <c r="G142" s="16">
        <v>1</v>
      </c>
      <c r="H142" s="68" t="s">
        <v>27</v>
      </c>
      <c r="I142" s="68"/>
      <c r="J142" s="95"/>
      <c r="K142" s="36"/>
    </row>
    <row r="143" customHeight="1" spans="1:11">
      <c r="A143" s="13"/>
      <c r="B143" s="108"/>
      <c r="C143" s="67" t="s">
        <v>280</v>
      </c>
      <c r="D143" s="67" t="s">
        <v>281</v>
      </c>
      <c r="E143" s="67"/>
      <c r="F143" s="67">
        <v>1</v>
      </c>
      <c r="G143" s="16">
        <v>1</v>
      </c>
      <c r="H143" s="68" t="s">
        <v>27</v>
      </c>
      <c r="I143" s="68"/>
      <c r="J143" s="95"/>
      <c r="K143" s="36"/>
    </row>
    <row r="144" ht="28.95" customHeight="1" spans="1:11">
      <c r="A144" s="13"/>
      <c r="B144" s="108"/>
      <c r="C144" s="67" t="s">
        <v>282</v>
      </c>
      <c r="D144" s="67" t="s">
        <v>283</v>
      </c>
      <c r="E144" s="67"/>
      <c r="F144" s="67">
        <v>1</v>
      </c>
      <c r="G144" s="16">
        <v>1</v>
      </c>
      <c r="H144" s="68" t="s">
        <v>27</v>
      </c>
      <c r="I144" s="68"/>
      <c r="J144" s="95"/>
      <c r="K144" s="36"/>
    </row>
    <row r="145" customHeight="1" spans="1:11">
      <c r="A145" s="13"/>
      <c r="B145" s="108"/>
      <c r="C145" s="14" t="s">
        <v>284</v>
      </c>
      <c r="D145" s="67" t="s">
        <v>285</v>
      </c>
      <c r="E145" s="67"/>
      <c r="F145" s="67">
        <v>1</v>
      </c>
      <c r="G145" s="16">
        <v>1</v>
      </c>
      <c r="H145" s="68" t="s">
        <v>27</v>
      </c>
      <c r="I145" s="68"/>
      <c r="J145" s="95"/>
      <c r="K145" s="36"/>
    </row>
    <row r="146" customHeight="1" spans="1:11">
      <c r="A146" s="105" t="s">
        <v>261</v>
      </c>
      <c r="B146" s="106"/>
      <c r="C146" s="106"/>
      <c r="D146" s="106"/>
      <c r="E146" s="106"/>
      <c r="F146" s="106"/>
      <c r="G146" s="106"/>
      <c r="H146" s="106"/>
      <c r="I146" s="109"/>
      <c r="J146" s="110">
        <f>SUM(J138:J145)</f>
        <v>0</v>
      </c>
      <c r="K146" s="111"/>
    </row>
    <row r="147" customHeight="1" spans="1:11">
      <c r="A147" s="105" t="s">
        <v>262</v>
      </c>
      <c r="B147" s="106"/>
      <c r="C147" s="106"/>
      <c r="D147" s="106"/>
      <c r="E147" s="106"/>
      <c r="F147" s="106"/>
      <c r="G147" s="106"/>
      <c r="H147" s="106"/>
      <c r="I147" s="109"/>
      <c r="J147" s="110">
        <f>SUM(J146*0.08)</f>
        <v>0</v>
      </c>
      <c r="K147" s="111"/>
    </row>
    <row r="148" customHeight="1" spans="1:11">
      <c r="A148" s="105" t="s">
        <v>263</v>
      </c>
      <c r="B148" s="106"/>
      <c r="C148" s="106"/>
      <c r="D148" s="106"/>
      <c r="E148" s="106"/>
      <c r="F148" s="106"/>
      <c r="G148" s="106"/>
      <c r="H148" s="106"/>
      <c r="I148" s="109"/>
      <c r="J148" s="110">
        <f>SUM(J146:J147)</f>
        <v>0</v>
      </c>
      <c r="K148" s="111"/>
    </row>
  </sheetData>
  <mergeCells count="43">
    <mergeCell ref="A1:K1"/>
    <mergeCell ref="A2:B2"/>
    <mergeCell ref="C2:D2"/>
    <mergeCell ref="F2:K2"/>
    <mergeCell ref="A4:E4"/>
    <mergeCell ref="A37:E37"/>
    <mergeCell ref="A121:E121"/>
    <mergeCell ref="A132:I132"/>
    <mergeCell ref="A133:I133"/>
    <mergeCell ref="A134:I134"/>
    <mergeCell ref="B136:K136"/>
    <mergeCell ref="D139:E139"/>
    <mergeCell ref="D140:E140"/>
    <mergeCell ref="D141:E141"/>
    <mergeCell ref="D142:E142"/>
    <mergeCell ref="D143:E143"/>
    <mergeCell ref="D144:E144"/>
    <mergeCell ref="D145:E145"/>
    <mergeCell ref="A146:I146"/>
    <mergeCell ref="A147:I147"/>
    <mergeCell ref="A148:I148"/>
    <mergeCell ref="A5:A18"/>
    <mergeCell ref="A19:A20"/>
    <mergeCell ref="A21:A24"/>
    <mergeCell ref="A25:A36"/>
    <mergeCell ref="A38:A66"/>
    <mergeCell ref="A67:A93"/>
    <mergeCell ref="A94:A120"/>
    <mergeCell ref="A122:A129"/>
    <mergeCell ref="A130:A131"/>
    <mergeCell ref="A138:A145"/>
    <mergeCell ref="B5:B9"/>
    <mergeCell ref="B10:B15"/>
    <mergeCell ref="B16:B18"/>
    <mergeCell ref="B19:B20"/>
    <mergeCell ref="B21:B24"/>
    <mergeCell ref="B25:B36"/>
    <mergeCell ref="B38:B66"/>
    <mergeCell ref="B67:B93"/>
    <mergeCell ref="B94:B120"/>
    <mergeCell ref="B122:B129"/>
    <mergeCell ref="B139:B145"/>
    <mergeCell ref="K38:K93"/>
  </mergeCells>
  <pageMargins left="0.708661417322835" right="0.708661417322835" top="0.748031496062992" bottom="0.748031496062992" header="0.31496062992126" footer="0.31496062992126"/>
  <pageSetup paperSize="9" scale="85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5"/>
  <sheetViews>
    <sheetView topLeftCell="A10" workbookViewId="0">
      <selection activeCell="H24" sqref="H24"/>
    </sheetView>
  </sheetViews>
  <sheetFormatPr defaultColWidth="9" defaultRowHeight="20.1" customHeight="1"/>
  <cols>
    <col min="1" max="1" width="7" style="2" customWidth="1"/>
    <col min="2" max="2" width="9.775" style="3" customWidth="1"/>
    <col min="3" max="3" width="31.3333333333333" style="3" customWidth="1"/>
    <col min="4" max="4" width="33.8833333333333" style="2" customWidth="1"/>
    <col min="5" max="5" width="23" style="2" customWidth="1"/>
    <col min="6" max="6" width="5.10833333333333" style="3" customWidth="1"/>
    <col min="7" max="7" width="4.66666666666667" style="3" customWidth="1"/>
    <col min="8" max="8" width="7.10833333333333" style="3" customWidth="1"/>
    <col min="9" max="9" width="11" style="3" customWidth="1"/>
    <col min="10" max="10" width="9.21666666666667" style="3" customWidth="1"/>
    <col min="11" max="11" width="9.44166666666667" style="3" customWidth="1"/>
    <col min="12" max="12" width="15.1083333333333" style="3" customWidth="1"/>
    <col min="13" max="16384" width="9" style="2"/>
  </cols>
  <sheetData>
    <row r="1" ht="36" customHeight="1" spans="1:12">
      <c r="A1" s="4" t="s">
        <v>286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6" t="s">
        <v>1</v>
      </c>
      <c r="B2" s="7"/>
      <c r="C2" s="8" t="s">
        <v>287</v>
      </c>
      <c r="D2" s="7"/>
      <c r="E2" s="9" t="s">
        <v>2</v>
      </c>
      <c r="F2" s="8" t="s">
        <v>288</v>
      </c>
      <c r="G2" s="10"/>
      <c r="H2" s="10"/>
      <c r="I2" s="10"/>
      <c r="J2" s="10"/>
      <c r="K2" s="10"/>
      <c r="L2" s="7"/>
    </row>
    <row r="3" s="1" customFormat="1" customHeight="1" spans="1:12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10</v>
      </c>
      <c r="H3" s="12" t="s">
        <v>11</v>
      </c>
      <c r="I3" s="32" t="s">
        <v>261</v>
      </c>
      <c r="J3" s="33" t="s">
        <v>289</v>
      </c>
      <c r="K3" s="33" t="s">
        <v>290</v>
      </c>
      <c r="L3" s="34" t="s">
        <v>13</v>
      </c>
    </row>
    <row r="4" ht="33" customHeight="1" spans="1:12">
      <c r="A4" s="13" t="s">
        <v>15</v>
      </c>
      <c r="B4" s="14" t="s">
        <v>16</v>
      </c>
      <c r="C4" s="14" t="s">
        <v>291</v>
      </c>
      <c r="D4" s="15" t="s">
        <v>292</v>
      </c>
      <c r="E4" s="14" t="s">
        <v>19</v>
      </c>
      <c r="F4" s="16">
        <v>25.2</v>
      </c>
      <c r="G4" s="16" t="s">
        <v>20</v>
      </c>
      <c r="H4" s="17">
        <v>150</v>
      </c>
      <c r="I4" s="35">
        <f t="shared" ref="I4" si="0">SUM(H4*F4)</f>
        <v>3780</v>
      </c>
      <c r="J4" s="35">
        <v>1890</v>
      </c>
      <c r="K4" s="35">
        <v>1890</v>
      </c>
      <c r="L4" s="36" t="s">
        <v>293</v>
      </c>
    </row>
    <row r="5" customHeight="1" spans="1:12">
      <c r="A5" s="13" t="s">
        <v>15</v>
      </c>
      <c r="B5" s="18" t="s">
        <v>16</v>
      </c>
      <c r="C5" s="19" t="s">
        <v>21</v>
      </c>
      <c r="D5" s="14" t="s">
        <v>22</v>
      </c>
      <c r="E5" s="19" t="s">
        <v>23</v>
      </c>
      <c r="F5" s="17">
        <v>1</v>
      </c>
      <c r="G5" s="17" t="s">
        <v>24</v>
      </c>
      <c r="H5" s="17">
        <v>5000</v>
      </c>
      <c r="I5" s="35">
        <f t="shared" ref="I5:I128" si="1">SUM(H5*F5)</f>
        <v>5000</v>
      </c>
      <c r="J5" s="35">
        <v>2500</v>
      </c>
      <c r="K5" s="35">
        <v>2500</v>
      </c>
      <c r="L5" s="36" t="s">
        <v>293</v>
      </c>
    </row>
    <row r="6" customHeight="1" spans="1:12">
      <c r="A6" s="13" t="s">
        <v>15</v>
      </c>
      <c r="B6" s="18" t="s">
        <v>16</v>
      </c>
      <c r="C6" s="19" t="s">
        <v>25</v>
      </c>
      <c r="D6" s="20" t="s">
        <v>26</v>
      </c>
      <c r="E6" s="19"/>
      <c r="F6" s="17">
        <v>2</v>
      </c>
      <c r="G6" s="17" t="s">
        <v>27</v>
      </c>
      <c r="H6" s="17">
        <v>400</v>
      </c>
      <c r="I6" s="35">
        <f t="shared" si="1"/>
        <v>800</v>
      </c>
      <c r="J6" s="17">
        <v>400</v>
      </c>
      <c r="K6" s="17">
        <v>400</v>
      </c>
      <c r="L6" s="36" t="s">
        <v>293</v>
      </c>
    </row>
    <row r="7" customHeight="1" spans="1:12">
      <c r="A7" s="13" t="s">
        <v>15</v>
      </c>
      <c r="B7" s="18" t="s">
        <v>16</v>
      </c>
      <c r="C7" s="19" t="s">
        <v>28</v>
      </c>
      <c r="D7" s="15" t="s">
        <v>29</v>
      </c>
      <c r="E7" s="19"/>
      <c r="F7" s="17">
        <v>10</v>
      </c>
      <c r="G7" s="17" t="s">
        <v>24</v>
      </c>
      <c r="H7" s="17">
        <v>15</v>
      </c>
      <c r="I7" s="35">
        <f t="shared" si="1"/>
        <v>150</v>
      </c>
      <c r="J7" s="35">
        <v>75</v>
      </c>
      <c r="K7" s="35">
        <v>75</v>
      </c>
      <c r="L7" s="36" t="s">
        <v>293</v>
      </c>
    </row>
    <row r="8" customHeight="1" spans="1:12">
      <c r="A8" s="13" t="s">
        <v>15</v>
      </c>
      <c r="B8" s="18" t="s">
        <v>16</v>
      </c>
      <c r="C8" s="19" t="s">
        <v>30</v>
      </c>
      <c r="D8" s="15" t="s">
        <v>31</v>
      </c>
      <c r="E8" s="19"/>
      <c r="F8" s="17">
        <v>100</v>
      </c>
      <c r="G8" s="17" t="s">
        <v>24</v>
      </c>
      <c r="H8" s="17">
        <v>15</v>
      </c>
      <c r="I8" s="35">
        <f t="shared" si="1"/>
        <v>1500</v>
      </c>
      <c r="J8" s="35">
        <v>750</v>
      </c>
      <c r="K8" s="35">
        <v>750</v>
      </c>
      <c r="L8" s="36" t="s">
        <v>293</v>
      </c>
    </row>
    <row r="9" ht="31.5" customHeight="1" spans="1:12">
      <c r="A9" s="21" t="s">
        <v>294</v>
      </c>
      <c r="B9" s="22" t="s">
        <v>32</v>
      </c>
      <c r="C9" s="23" t="s">
        <v>295</v>
      </c>
      <c r="D9" s="23" t="s">
        <v>34</v>
      </c>
      <c r="E9" s="23" t="s">
        <v>35</v>
      </c>
      <c r="F9" s="24">
        <v>2</v>
      </c>
      <c r="G9" s="24" t="s">
        <v>36</v>
      </c>
      <c r="H9" s="24">
        <v>0</v>
      </c>
      <c r="I9" s="37">
        <f t="shared" si="1"/>
        <v>0</v>
      </c>
      <c r="J9" s="37"/>
      <c r="K9" s="37"/>
      <c r="L9" s="22" t="s">
        <v>296</v>
      </c>
    </row>
    <row r="10" customHeight="1" spans="1:12">
      <c r="A10" s="13" t="s">
        <v>294</v>
      </c>
      <c r="B10" s="18" t="s">
        <v>32</v>
      </c>
      <c r="C10" s="19" t="s">
        <v>41</v>
      </c>
      <c r="D10" s="14" t="s">
        <v>297</v>
      </c>
      <c r="E10" s="19"/>
      <c r="F10" s="17">
        <v>1</v>
      </c>
      <c r="G10" s="17" t="s">
        <v>27</v>
      </c>
      <c r="H10" s="17">
        <v>500</v>
      </c>
      <c r="I10" s="35">
        <f t="shared" si="1"/>
        <v>500</v>
      </c>
      <c r="J10" s="35">
        <v>250</v>
      </c>
      <c r="K10" s="35">
        <v>250</v>
      </c>
      <c r="L10" s="36" t="s">
        <v>293</v>
      </c>
    </row>
    <row r="11" ht="32.1" customHeight="1" spans="1:12">
      <c r="A11" s="13" t="s">
        <v>298</v>
      </c>
      <c r="B11" s="18" t="s">
        <v>43</v>
      </c>
      <c r="C11" s="14" t="s">
        <v>299</v>
      </c>
      <c r="D11" s="14" t="s">
        <v>300</v>
      </c>
      <c r="E11" s="14" t="s">
        <v>19</v>
      </c>
      <c r="F11" s="16">
        <v>69.6</v>
      </c>
      <c r="G11" s="16" t="s">
        <v>20</v>
      </c>
      <c r="H11" s="17">
        <v>150</v>
      </c>
      <c r="I11" s="35">
        <f t="shared" ref="I11" si="2">SUM(H11*F11)</f>
        <v>10440</v>
      </c>
      <c r="J11" s="35">
        <v>5220</v>
      </c>
      <c r="K11" s="35">
        <v>5220</v>
      </c>
      <c r="L11" s="36" t="s">
        <v>293</v>
      </c>
    </row>
    <row r="12" ht="36" customHeight="1" spans="1:12">
      <c r="A12" s="13" t="s">
        <v>298</v>
      </c>
      <c r="B12" s="18" t="s">
        <v>43</v>
      </c>
      <c r="C12" s="14" t="s">
        <v>301</v>
      </c>
      <c r="D12" s="14" t="s">
        <v>302</v>
      </c>
      <c r="E12" s="14" t="s">
        <v>19</v>
      </c>
      <c r="F12" s="16">
        <v>168</v>
      </c>
      <c r="G12" s="16" t="s">
        <v>20</v>
      </c>
      <c r="H12" s="17">
        <v>100</v>
      </c>
      <c r="I12" s="35">
        <f t="shared" ref="I12" si="3">SUM(H12*F12)</f>
        <v>16800</v>
      </c>
      <c r="J12" s="35">
        <v>8400</v>
      </c>
      <c r="K12" s="35">
        <v>8400</v>
      </c>
      <c r="L12" s="36" t="s">
        <v>293</v>
      </c>
    </row>
    <row r="13" customHeight="1" spans="1:12">
      <c r="A13" s="13" t="s">
        <v>298</v>
      </c>
      <c r="B13" s="18" t="s">
        <v>43</v>
      </c>
      <c r="C13" s="14" t="s">
        <v>303</v>
      </c>
      <c r="D13" s="14" t="s">
        <v>304</v>
      </c>
      <c r="E13" s="14" t="s">
        <v>305</v>
      </c>
      <c r="F13" s="16">
        <v>84</v>
      </c>
      <c r="G13" s="16" t="s">
        <v>20</v>
      </c>
      <c r="H13" s="17">
        <v>50</v>
      </c>
      <c r="I13" s="35">
        <f t="shared" ref="I13:I14" si="4">SUM(H13*F13)</f>
        <v>4200</v>
      </c>
      <c r="J13" s="35"/>
      <c r="K13" s="35">
        <v>4200</v>
      </c>
      <c r="L13" s="36" t="s">
        <v>290</v>
      </c>
    </row>
    <row r="14" ht="33.9" customHeight="1" spans="1:12">
      <c r="A14" s="13" t="s">
        <v>306</v>
      </c>
      <c r="B14" s="25" t="s">
        <v>307</v>
      </c>
      <c r="C14" s="14" t="s">
        <v>308</v>
      </c>
      <c r="D14" s="14" t="s">
        <v>309</v>
      </c>
      <c r="E14" s="14" t="s">
        <v>19</v>
      </c>
      <c r="F14" s="16">
        <v>17.4</v>
      </c>
      <c r="G14" s="16" t="s">
        <v>20</v>
      </c>
      <c r="H14" s="17">
        <v>150</v>
      </c>
      <c r="I14" s="35">
        <f t="shared" si="4"/>
        <v>2610</v>
      </c>
      <c r="J14" s="35">
        <v>1305</v>
      </c>
      <c r="K14" s="35">
        <v>1305</v>
      </c>
      <c r="L14" s="36" t="s">
        <v>293</v>
      </c>
    </row>
    <row r="15" ht="30.6" customHeight="1" spans="1:12">
      <c r="A15" s="13" t="s">
        <v>306</v>
      </c>
      <c r="B15" s="25" t="s">
        <v>307</v>
      </c>
      <c r="C15" s="14" t="s">
        <v>310</v>
      </c>
      <c r="D15" s="14" t="s">
        <v>311</v>
      </c>
      <c r="E15" s="14" t="s">
        <v>19</v>
      </c>
      <c r="F15" s="16">
        <v>14.4</v>
      </c>
      <c r="G15" s="16" t="s">
        <v>20</v>
      </c>
      <c r="H15" s="17">
        <v>150</v>
      </c>
      <c r="I15" s="35">
        <f t="shared" ref="I15" si="5">SUM(H15*F15)</f>
        <v>2160</v>
      </c>
      <c r="J15" s="35">
        <v>1080</v>
      </c>
      <c r="K15" s="35">
        <v>1080</v>
      </c>
      <c r="L15" s="36" t="s">
        <v>293</v>
      </c>
    </row>
    <row r="16" customHeight="1" spans="1:12">
      <c r="A16" s="13" t="s">
        <v>306</v>
      </c>
      <c r="B16" s="25" t="s">
        <v>307</v>
      </c>
      <c r="C16" s="14" t="s">
        <v>312</v>
      </c>
      <c r="D16" s="14" t="s">
        <v>313</v>
      </c>
      <c r="E16" s="14" t="s">
        <v>19</v>
      </c>
      <c r="F16" s="17">
        <v>2</v>
      </c>
      <c r="G16" s="17" t="s">
        <v>27</v>
      </c>
      <c r="H16" s="17">
        <v>800</v>
      </c>
      <c r="I16" s="35">
        <f t="shared" ref="I16" si="6">SUM(H16*F16)</f>
        <v>1600</v>
      </c>
      <c r="J16" s="35"/>
      <c r="K16" s="35">
        <v>1600</v>
      </c>
      <c r="L16" s="36" t="s">
        <v>290</v>
      </c>
    </row>
    <row r="17" customHeight="1" spans="1:12">
      <c r="A17" s="13" t="s">
        <v>306</v>
      </c>
      <c r="B17" s="25" t="s">
        <v>307</v>
      </c>
      <c r="C17" s="14" t="s">
        <v>314</v>
      </c>
      <c r="D17" s="14" t="s">
        <v>315</v>
      </c>
      <c r="E17" s="14" t="s">
        <v>19</v>
      </c>
      <c r="F17" s="17">
        <v>1</v>
      </c>
      <c r="G17" s="17" t="s">
        <v>27</v>
      </c>
      <c r="H17" s="17">
        <v>2400</v>
      </c>
      <c r="I17" s="35">
        <f t="shared" ref="I17" si="7">SUM(H17*F17)</f>
        <v>2400</v>
      </c>
      <c r="J17" s="35"/>
      <c r="K17" s="35">
        <v>2400</v>
      </c>
      <c r="L17" s="36" t="s">
        <v>290</v>
      </c>
    </row>
    <row r="18" customHeight="1" spans="1:12">
      <c r="A18" s="26" t="s">
        <v>316</v>
      </c>
      <c r="B18" s="18" t="s">
        <v>58</v>
      </c>
      <c r="C18" s="14" t="s">
        <v>317</v>
      </c>
      <c r="D18" s="20" t="s">
        <v>60</v>
      </c>
      <c r="E18" s="19" t="s">
        <v>61</v>
      </c>
      <c r="F18" s="17">
        <v>2</v>
      </c>
      <c r="G18" s="17" t="s">
        <v>24</v>
      </c>
      <c r="H18" s="17">
        <v>300</v>
      </c>
      <c r="I18" s="35">
        <f t="shared" si="1"/>
        <v>600</v>
      </c>
      <c r="J18" s="35"/>
      <c r="K18" s="35">
        <v>600</v>
      </c>
      <c r="L18" s="36" t="s">
        <v>290</v>
      </c>
    </row>
    <row r="19" customHeight="1" spans="1:12">
      <c r="A19" s="26" t="s">
        <v>316</v>
      </c>
      <c r="B19" s="18" t="s">
        <v>58</v>
      </c>
      <c r="C19" s="14" t="s">
        <v>318</v>
      </c>
      <c r="D19" s="20" t="s">
        <v>60</v>
      </c>
      <c r="E19" s="14" t="s">
        <v>319</v>
      </c>
      <c r="F19" s="17">
        <v>4</v>
      </c>
      <c r="G19" s="17" t="s">
        <v>27</v>
      </c>
      <c r="H19" s="17">
        <v>120</v>
      </c>
      <c r="I19" s="35">
        <f t="shared" si="1"/>
        <v>480</v>
      </c>
      <c r="J19" s="35"/>
      <c r="K19" s="35">
        <v>480</v>
      </c>
      <c r="L19" s="36" t="s">
        <v>290</v>
      </c>
    </row>
    <row r="20" customHeight="1" spans="1:12">
      <c r="A20" s="26" t="s">
        <v>316</v>
      </c>
      <c r="B20" s="18" t="s">
        <v>58</v>
      </c>
      <c r="C20" s="14" t="s">
        <v>64</v>
      </c>
      <c r="D20" s="20" t="s">
        <v>65</v>
      </c>
      <c r="E20" s="14" t="s">
        <v>320</v>
      </c>
      <c r="F20" s="17">
        <v>12</v>
      </c>
      <c r="G20" s="17" t="s">
        <v>24</v>
      </c>
      <c r="H20" s="17">
        <v>150</v>
      </c>
      <c r="I20" s="35">
        <f t="shared" si="1"/>
        <v>1800</v>
      </c>
      <c r="J20" s="35">
        <v>900</v>
      </c>
      <c r="K20" s="35">
        <v>900</v>
      </c>
      <c r="L20" s="36" t="s">
        <v>293</v>
      </c>
    </row>
    <row r="21" customHeight="1" spans="1:12">
      <c r="A21" s="26" t="s">
        <v>316</v>
      </c>
      <c r="B21" s="18" t="s">
        <v>58</v>
      </c>
      <c r="C21" s="14" t="s">
        <v>321</v>
      </c>
      <c r="D21" s="20" t="s">
        <v>65</v>
      </c>
      <c r="E21" s="14" t="s">
        <v>197</v>
      </c>
      <c r="F21" s="17">
        <v>40</v>
      </c>
      <c r="G21" s="17" t="s">
        <v>24</v>
      </c>
      <c r="H21" s="17">
        <v>50</v>
      </c>
      <c r="I21" s="35">
        <f t="shared" ref="I21" si="8">SUM(H21*F21)</f>
        <v>2000</v>
      </c>
      <c r="J21" s="35">
        <v>2000</v>
      </c>
      <c r="K21" s="35"/>
      <c r="L21" s="36" t="s">
        <v>289</v>
      </c>
    </row>
    <row r="22" customHeight="1" spans="1:12">
      <c r="A22" s="26" t="s">
        <v>316</v>
      </c>
      <c r="B22" s="18" t="s">
        <v>58</v>
      </c>
      <c r="C22" s="14" t="s">
        <v>322</v>
      </c>
      <c r="D22" s="20" t="s">
        <v>65</v>
      </c>
      <c r="E22" s="14" t="s">
        <v>197</v>
      </c>
      <c r="F22" s="17">
        <v>20</v>
      </c>
      <c r="G22" s="17" t="s">
        <v>24</v>
      </c>
      <c r="H22" s="17">
        <v>50</v>
      </c>
      <c r="I22" s="35">
        <f t="shared" ref="I22" si="9">SUM(H22*F22)</f>
        <v>1000</v>
      </c>
      <c r="J22" s="35"/>
      <c r="K22" s="35">
        <v>1000</v>
      </c>
      <c r="L22" s="36" t="s">
        <v>290</v>
      </c>
    </row>
    <row r="23" customHeight="1" spans="1:12">
      <c r="A23" s="26" t="s">
        <v>323</v>
      </c>
      <c r="B23" s="18" t="s">
        <v>69</v>
      </c>
      <c r="C23" s="19" t="s">
        <v>73</v>
      </c>
      <c r="D23" s="14" t="s">
        <v>324</v>
      </c>
      <c r="E23" s="19" t="s">
        <v>325</v>
      </c>
      <c r="F23" s="17">
        <v>3</v>
      </c>
      <c r="G23" s="17" t="s">
        <v>72</v>
      </c>
      <c r="H23" s="17">
        <v>1800</v>
      </c>
      <c r="I23" s="35">
        <f t="shared" si="1"/>
        <v>5400</v>
      </c>
      <c r="J23" s="35">
        <v>2700</v>
      </c>
      <c r="K23" s="35">
        <v>2700</v>
      </c>
      <c r="L23" s="36" t="s">
        <v>293</v>
      </c>
    </row>
    <row r="24" customHeight="1" spans="1:12">
      <c r="A24" s="26" t="s">
        <v>316</v>
      </c>
      <c r="B24" s="18" t="s">
        <v>69</v>
      </c>
      <c r="C24" s="19" t="s">
        <v>70</v>
      </c>
      <c r="D24" s="14" t="s">
        <v>324</v>
      </c>
      <c r="E24" s="19" t="s">
        <v>326</v>
      </c>
      <c r="F24" s="17">
        <v>3</v>
      </c>
      <c r="G24" s="17" t="s">
        <v>72</v>
      </c>
      <c r="H24" s="17">
        <v>500</v>
      </c>
      <c r="I24" s="35">
        <f t="shared" si="1"/>
        <v>1500</v>
      </c>
      <c r="J24" s="35">
        <v>750</v>
      </c>
      <c r="K24" s="35">
        <v>750</v>
      </c>
      <c r="L24" s="36" t="s">
        <v>293</v>
      </c>
    </row>
    <row r="25" customHeight="1" spans="1:12">
      <c r="A25" s="13" t="s">
        <v>316</v>
      </c>
      <c r="B25" s="18" t="s">
        <v>69</v>
      </c>
      <c r="C25" s="14" t="s">
        <v>327</v>
      </c>
      <c r="D25" s="14" t="s">
        <v>75</v>
      </c>
      <c r="E25" s="19" t="s">
        <v>328</v>
      </c>
      <c r="F25" s="17">
        <v>1200</v>
      </c>
      <c r="G25" s="17" t="s">
        <v>24</v>
      </c>
      <c r="H25" s="17">
        <v>4</v>
      </c>
      <c r="I25" s="35">
        <f t="shared" si="1"/>
        <v>4800</v>
      </c>
      <c r="J25" s="35">
        <v>4800</v>
      </c>
      <c r="K25" s="35"/>
      <c r="L25" s="36" t="s">
        <v>289</v>
      </c>
    </row>
    <row r="26" customHeight="1" spans="1:12">
      <c r="A26" s="13" t="s">
        <v>316</v>
      </c>
      <c r="B26" s="18" t="s">
        <v>69</v>
      </c>
      <c r="C26" s="14" t="s">
        <v>329</v>
      </c>
      <c r="D26" s="14" t="s">
        <v>75</v>
      </c>
      <c r="E26" s="19" t="s">
        <v>328</v>
      </c>
      <c r="F26" s="17">
        <v>800</v>
      </c>
      <c r="G26" s="17" t="s">
        <v>24</v>
      </c>
      <c r="H26" s="17">
        <v>4</v>
      </c>
      <c r="I26" s="35">
        <f t="shared" ref="I26" si="10">SUM(H26*F26)</f>
        <v>3200</v>
      </c>
      <c r="J26" s="35"/>
      <c r="K26" s="35">
        <v>3200</v>
      </c>
      <c r="L26" s="36" t="s">
        <v>290</v>
      </c>
    </row>
    <row r="27" customHeight="1" spans="1:12">
      <c r="A27" s="13" t="s">
        <v>316</v>
      </c>
      <c r="B27" s="18" t="s">
        <v>69</v>
      </c>
      <c r="C27" s="19" t="s">
        <v>77</v>
      </c>
      <c r="D27" s="19" t="s">
        <v>78</v>
      </c>
      <c r="E27" s="19" t="s">
        <v>79</v>
      </c>
      <c r="F27" s="17">
        <v>600</v>
      </c>
      <c r="G27" s="17" t="s">
        <v>80</v>
      </c>
      <c r="H27" s="17">
        <v>8</v>
      </c>
      <c r="I27" s="35">
        <f t="shared" si="1"/>
        <v>4800</v>
      </c>
      <c r="J27" s="35">
        <v>2400</v>
      </c>
      <c r="K27" s="35">
        <v>2400</v>
      </c>
      <c r="L27" s="36" t="s">
        <v>293</v>
      </c>
    </row>
    <row r="28" customHeight="1" spans="1:12">
      <c r="A28" s="13" t="s">
        <v>316</v>
      </c>
      <c r="B28" s="18" t="s">
        <v>69</v>
      </c>
      <c r="C28" s="19" t="s">
        <v>81</v>
      </c>
      <c r="D28" s="19" t="s">
        <v>82</v>
      </c>
      <c r="E28" s="19" t="s">
        <v>79</v>
      </c>
      <c r="F28" s="17">
        <v>300</v>
      </c>
      <c r="G28" s="17" t="s">
        <v>80</v>
      </c>
      <c r="H28" s="17">
        <v>6</v>
      </c>
      <c r="I28" s="35">
        <f t="shared" si="1"/>
        <v>1800</v>
      </c>
      <c r="J28" s="35">
        <v>900</v>
      </c>
      <c r="K28" s="35">
        <v>900</v>
      </c>
      <c r="L28" s="36" t="s">
        <v>293</v>
      </c>
    </row>
    <row r="29" customHeight="1" spans="1:12">
      <c r="A29" s="13" t="s">
        <v>316</v>
      </c>
      <c r="B29" s="18" t="s">
        <v>69</v>
      </c>
      <c r="C29" s="27" t="s">
        <v>83</v>
      </c>
      <c r="D29" s="27" t="s">
        <v>84</v>
      </c>
      <c r="E29" s="28" t="s">
        <v>330</v>
      </c>
      <c r="F29" s="27">
        <v>400</v>
      </c>
      <c r="G29" s="27" t="s">
        <v>24</v>
      </c>
      <c r="H29" s="27">
        <v>1.5</v>
      </c>
      <c r="I29" s="35">
        <f t="shared" si="1"/>
        <v>600</v>
      </c>
      <c r="J29" s="35">
        <v>300</v>
      </c>
      <c r="K29" s="35">
        <v>300</v>
      </c>
      <c r="L29" s="36" t="s">
        <v>293</v>
      </c>
    </row>
    <row r="30" customHeight="1" spans="1:12">
      <c r="A30" s="13" t="s">
        <v>316</v>
      </c>
      <c r="B30" s="18" t="s">
        <v>69</v>
      </c>
      <c r="C30" s="28" t="s">
        <v>85</v>
      </c>
      <c r="D30" s="28" t="s">
        <v>86</v>
      </c>
      <c r="E30" s="29"/>
      <c r="F30" s="27">
        <v>6</v>
      </c>
      <c r="G30" s="27" t="s">
        <v>24</v>
      </c>
      <c r="H30" s="27">
        <v>50</v>
      </c>
      <c r="I30" s="35">
        <f t="shared" ref="I30" si="11">SUM(H30*F30)</f>
        <v>300</v>
      </c>
      <c r="J30" s="35">
        <v>150</v>
      </c>
      <c r="K30" s="35">
        <v>150</v>
      </c>
      <c r="L30" s="36" t="s">
        <v>293</v>
      </c>
    </row>
    <row r="31" customHeight="1" spans="1:12">
      <c r="A31" s="13" t="s">
        <v>316</v>
      </c>
      <c r="B31" s="18" t="s">
        <v>69</v>
      </c>
      <c r="C31" s="30" t="s">
        <v>331</v>
      </c>
      <c r="D31" s="31" t="s">
        <v>332</v>
      </c>
      <c r="E31" s="14" t="s">
        <v>333</v>
      </c>
      <c r="F31" s="27">
        <v>4</v>
      </c>
      <c r="G31" s="28" t="s">
        <v>27</v>
      </c>
      <c r="H31" s="27">
        <v>50</v>
      </c>
      <c r="I31" s="35">
        <f t="shared" si="1"/>
        <v>200</v>
      </c>
      <c r="J31" s="35">
        <v>200</v>
      </c>
      <c r="K31" s="35"/>
      <c r="L31" s="36" t="s">
        <v>289</v>
      </c>
    </row>
    <row r="32" customHeight="1" spans="1:12">
      <c r="A32" s="13" t="s">
        <v>316</v>
      </c>
      <c r="B32" s="18" t="s">
        <v>69</v>
      </c>
      <c r="C32" s="30" t="s">
        <v>334</v>
      </c>
      <c r="D32" s="31"/>
      <c r="E32" s="14"/>
      <c r="F32" s="27">
        <v>1</v>
      </c>
      <c r="G32" s="28" t="s">
        <v>27</v>
      </c>
      <c r="H32" s="27">
        <v>50</v>
      </c>
      <c r="I32" s="35">
        <f t="shared" ref="I32" si="12">SUM(H32*F32)</f>
        <v>50</v>
      </c>
      <c r="J32" s="35"/>
      <c r="K32" s="35">
        <v>50</v>
      </c>
      <c r="L32" s="36" t="s">
        <v>290</v>
      </c>
    </row>
    <row r="33" customHeight="1" spans="1:12">
      <c r="A33" s="13" t="s">
        <v>316</v>
      </c>
      <c r="B33" s="18" t="s">
        <v>69</v>
      </c>
      <c r="C33" s="31" t="s">
        <v>89</v>
      </c>
      <c r="D33" s="31" t="s">
        <v>90</v>
      </c>
      <c r="E33" s="28" t="s">
        <v>91</v>
      </c>
      <c r="F33" s="27">
        <v>4</v>
      </c>
      <c r="G33" s="27" t="s">
        <v>27</v>
      </c>
      <c r="H33" s="27">
        <v>150</v>
      </c>
      <c r="I33" s="35">
        <f t="shared" si="1"/>
        <v>600</v>
      </c>
      <c r="J33" s="35">
        <v>300</v>
      </c>
      <c r="K33" s="35">
        <v>300</v>
      </c>
      <c r="L33" s="38" t="s">
        <v>293</v>
      </c>
    </row>
    <row r="34" customHeight="1" spans="1:12">
      <c r="A34" s="13" t="s">
        <v>316</v>
      </c>
      <c r="B34" s="18" t="s">
        <v>69</v>
      </c>
      <c r="C34" s="30" t="s">
        <v>335</v>
      </c>
      <c r="D34" s="30" t="s">
        <v>336</v>
      </c>
      <c r="E34" s="14" t="s">
        <v>197</v>
      </c>
      <c r="F34" s="27">
        <v>5</v>
      </c>
      <c r="G34" s="27" t="s">
        <v>27</v>
      </c>
      <c r="H34" s="27">
        <v>20</v>
      </c>
      <c r="I34" s="35">
        <f t="shared" ref="I34" si="13">SUM(H34*F34)</f>
        <v>100</v>
      </c>
      <c r="J34" s="35">
        <v>100</v>
      </c>
      <c r="K34" s="35"/>
      <c r="L34" s="36" t="s">
        <v>289</v>
      </c>
    </row>
    <row r="35" customHeight="1" spans="1:12">
      <c r="A35" s="13" t="s">
        <v>316</v>
      </c>
      <c r="B35" s="18" t="s">
        <v>69</v>
      </c>
      <c r="C35" s="30" t="s">
        <v>337</v>
      </c>
      <c r="D35" s="30" t="s">
        <v>338</v>
      </c>
      <c r="E35" s="14" t="s">
        <v>197</v>
      </c>
      <c r="F35" s="27">
        <v>1</v>
      </c>
      <c r="G35" s="27" t="s">
        <v>27</v>
      </c>
      <c r="H35" s="27">
        <v>20</v>
      </c>
      <c r="I35" s="35">
        <f t="shared" ref="I35" si="14">SUM(H35*F35)</f>
        <v>20</v>
      </c>
      <c r="J35" s="35"/>
      <c r="K35" s="35">
        <v>20</v>
      </c>
      <c r="L35" s="36" t="s">
        <v>290</v>
      </c>
    </row>
    <row r="36" customHeight="1" spans="1:12">
      <c r="A36" s="13" t="s">
        <v>316</v>
      </c>
      <c r="B36" s="18" t="s">
        <v>69</v>
      </c>
      <c r="C36" s="19" t="s">
        <v>92</v>
      </c>
      <c r="D36" s="14" t="s">
        <v>93</v>
      </c>
      <c r="E36" s="19"/>
      <c r="F36" s="17">
        <v>1</v>
      </c>
      <c r="G36" s="17" t="s">
        <v>94</v>
      </c>
      <c r="H36" s="17">
        <v>400</v>
      </c>
      <c r="I36" s="35">
        <f t="shared" si="1"/>
        <v>400</v>
      </c>
      <c r="J36" s="35">
        <v>200</v>
      </c>
      <c r="K36" s="35">
        <v>200</v>
      </c>
      <c r="L36" s="38" t="s">
        <v>293</v>
      </c>
    </row>
    <row r="37" customHeight="1" spans="1:12">
      <c r="A37" s="13" t="s">
        <v>316</v>
      </c>
      <c r="B37" s="18" t="s">
        <v>69</v>
      </c>
      <c r="C37" s="19" t="s">
        <v>95</v>
      </c>
      <c r="D37" s="14" t="s">
        <v>96</v>
      </c>
      <c r="E37" s="19" t="s">
        <v>97</v>
      </c>
      <c r="F37" s="17">
        <v>1000</v>
      </c>
      <c r="G37" s="17" t="s">
        <v>98</v>
      </c>
      <c r="H37" s="17">
        <v>2</v>
      </c>
      <c r="I37" s="35">
        <f t="shared" si="1"/>
        <v>2000</v>
      </c>
      <c r="J37" s="35">
        <v>1000</v>
      </c>
      <c r="K37" s="35">
        <v>1000</v>
      </c>
      <c r="L37" s="38" t="s">
        <v>293</v>
      </c>
    </row>
    <row r="38" customHeight="1" spans="1:12">
      <c r="A38" s="13" t="s">
        <v>100</v>
      </c>
      <c r="B38" s="18" t="s">
        <v>339</v>
      </c>
      <c r="C38" s="14" t="s">
        <v>102</v>
      </c>
      <c r="D38" s="14" t="s">
        <v>340</v>
      </c>
      <c r="E38" s="19" t="s">
        <v>341</v>
      </c>
      <c r="F38" s="17">
        <v>99</v>
      </c>
      <c r="G38" s="17" t="s">
        <v>20</v>
      </c>
      <c r="H38" s="17">
        <v>380</v>
      </c>
      <c r="I38" s="35">
        <f t="shared" si="1"/>
        <v>37620</v>
      </c>
      <c r="J38" s="35">
        <v>18810</v>
      </c>
      <c r="K38" s="35">
        <v>18810</v>
      </c>
      <c r="L38" s="38" t="s">
        <v>293</v>
      </c>
    </row>
    <row r="39" customHeight="1" spans="1:12">
      <c r="A39" s="13" t="s">
        <v>100</v>
      </c>
      <c r="B39" s="18" t="s">
        <v>339</v>
      </c>
      <c r="C39" s="14" t="s">
        <v>105</v>
      </c>
      <c r="D39" s="14" t="s">
        <v>106</v>
      </c>
      <c r="E39" s="19" t="s">
        <v>341</v>
      </c>
      <c r="F39" s="17">
        <v>35</v>
      </c>
      <c r="G39" s="17" t="s">
        <v>20</v>
      </c>
      <c r="H39" s="17">
        <v>380</v>
      </c>
      <c r="I39" s="35">
        <f t="shared" ref="I39:I42" si="15">SUM(H39*F39)</f>
        <v>13300</v>
      </c>
      <c r="J39" s="35">
        <v>6650</v>
      </c>
      <c r="K39" s="35">
        <v>6650</v>
      </c>
      <c r="L39" s="38" t="s">
        <v>293</v>
      </c>
    </row>
    <row r="40" customHeight="1" spans="1:12">
      <c r="A40" s="13" t="s">
        <v>100</v>
      </c>
      <c r="B40" s="18" t="s">
        <v>339</v>
      </c>
      <c r="C40" s="14" t="s">
        <v>169</v>
      </c>
      <c r="D40" s="14" t="s">
        <v>209</v>
      </c>
      <c r="E40" s="14" t="s">
        <v>168</v>
      </c>
      <c r="F40" s="17">
        <v>60</v>
      </c>
      <c r="G40" s="16" t="s">
        <v>20</v>
      </c>
      <c r="H40" s="17">
        <v>380</v>
      </c>
      <c r="I40" s="35">
        <f t="shared" ref="I40" si="16">SUM(H40*F40)</f>
        <v>22800</v>
      </c>
      <c r="J40" s="35">
        <v>11400</v>
      </c>
      <c r="K40" s="35">
        <v>11400</v>
      </c>
      <c r="L40" s="38" t="s">
        <v>293</v>
      </c>
    </row>
    <row r="41" customHeight="1" spans="1:12">
      <c r="A41" s="13" t="s">
        <v>100</v>
      </c>
      <c r="B41" s="18" t="s">
        <v>339</v>
      </c>
      <c r="C41" s="14" t="s">
        <v>208</v>
      </c>
      <c r="D41" s="14" t="s">
        <v>209</v>
      </c>
      <c r="E41" s="14" t="s">
        <v>207</v>
      </c>
      <c r="F41" s="17">
        <v>60</v>
      </c>
      <c r="G41" s="16" t="s">
        <v>20</v>
      </c>
      <c r="H41" s="17">
        <v>380</v>
      </c>
      <c r="I41" s="35">
        <f t="shared" ref="I41" si="17">SUM(H41*F41)</f>
        <v>22800</v>
      </c>
      <c r="J41" s="35">
        <v>22800</v>
      </c>
      <c r="K41" s="35"/>
      <c r="L41" s="36" t="s">
        <v>289</v>
      </c>
    </row>
    <row r="42" customHeight="1" spans="1:12">
      <c r="A42" s="13" t="s">
        <v>100</v>
      </c>
      <c r="B42" s="18" t="s">
        <v>339</v>
      </c>
      <c r="C42" s="14" t="s">
        <v>107</v>
      </c>
      <c r="D42" s="14" t="s">
        <v>108</v>
      </c>
      <c r="E42" s="14" t="s">
        <v>109</v>
      </c>
      <c r="F42" s="27">
        <v>1</v>
      </c>
      <c r="G42" s="27" t="s">
        <v>27</v>
      </c>
      <c r="H42" s="27">
        <v>25000</v>
      </c>
      <c r="I42" s="35">
        <f t="shared" si="15"/>
        <v>25000</v>
      </c>
      <c r="J42" s="35">
        <v>12500</v>
      </c>
      <c r="K42" s="35">
        <v>12500</v>
      </c>
      <c r="L42" s="38" t="s">
        <v>293</v>
      </c>
    </row>
    <row r="43" customHeight="1" spans="1:12">
      <c r="A43" s="13" t="s">
        <v>100</v>
      </c>
      <c r="B43" s="18" t="s">
        <v>339</v>
      </c>
      <c r="C43" s="14" t="s">
        <v>171</v>
      </c>
      <c r="D43" s="14" t="s">
        <v>211</v>
      </c>
      <c r="E43" s="14" t="s">
        <v>342</v>
      </c>
      <c r="F43" s="27">
        <v>1</v>
      </c>
      <c r="G43" s="27" t="s">
        <v>27</v>
      </c>
      <c r="H43" s="27">
        <v>6500</v>
      </c>
      <c r="I43" s="35">
        <f t="shared" ref="I43" si="18">SUM(H43*F43)</f>
        <v>6500</v>
      </c>
      <c r="J43" s="35">
        <v>3250</v>
      </c>
      <c r="K43" s="35">
        <v>3250</v>
      </c>
      <c r="L43" s="38" t="s">
        <v>293</v>
      </c>
    </row>
    <row r="44" customHeight="1" spans="1:12">
      <c r="A44" s="13" t="s">
        <v>100</v>
      </c>
      <c r="B44" s="18" t="s">
        <v>339</v>
      </c>
      <c r="C44" s="14" t="s">
        <v>210</v>
      </c>
      <c r="D44" s="14" t="s">
        <v>211</v>
      </c>
      <c r="E44" s="14" t="s">
        <v>342</v>
      </c>
      <c r="F44" s="27">
        <v>1</v>
      </c>
      <c r="G44" s="27" t="s">
        <v>27</v>
      </c>
      <c r="H44" s="27">
        <v>6500</v>
      </c>
      <c r="I44" s="35">
        <f t="shared" ref="I44" si="19">SUM(H44*F44)</f>
        <v>6500</v>
      </c>
      <c r="J44" s="35">
        <v>6500</v>
      </c>
      <c r="K44" s="35">
        <v>0</v>
      </c>
      <c r="L44" s="36" t="s">
        <v>289</v>
      </c>
    </row>
    <row r="45" customHeight="1" spans="1:12">
      <c r="A45" s="13" t="s">
        <v>100</v>
      </c>
      <c r="B45" s="18" t="s">
        <v>339</v>
      </c>
      <c r="C45" s="14" t="s">
        <v>343</v>
      </c>
      <c r="D45" s="14" t="s">
        <v>344</v>
      </c>
      <c r="E45" s="14" t="s">
        <v>342</v>
      </c>
      <c r="F45" s="27">
        <v>1</v>
      </c>
      <c r="G45" s="27" t="s">
        <v>27</v>
      </c>
      <c r="H45" s="27">
        <v>1000</v>
      </c>
      <c r="I45" s="35">
        <f t="shared" ref="I45" si="20">SUM(H45*F45)</f>
        <v>1000</v>
      </c>
      <c r="J45" s="35">
        <v>500</v>
      </c>
      <c r="K45" s="35">
        <v>500</v>
      </c>
      <c r="L45" s="38" t="s">
        <v>293</v>
      </c>
    </row>
    <row r="46" customHeight="1" spans="1:12">
      <c r="A46" s="13" t="s">
        <v>100</v>
      </c>
      <c r="B46" s="18" t="s">
        <v>339</v>
      </c>
      <c r="C46" s="14" t="s">
        <v>343</v>
      </c>
      <c r="D46" s="14" t="s">
        <v>345</v>
      </c>
      <c r="E46" s="14" t="s">
        <v>342</v>
      </c>
      <c r="F46" s="27">
        <v>1</v>
      </c>
      <c r="G46" s="27" t="s">
        <v>27</v>
      </c>
      <c r="H46" s="27">
        <v>1000</v>
      </c>
      <c r="I46" s="35">
        <f t="shared" ref="I46" si="21">SUM(H46*F46)</f>
        <v>1000</v>
      </c>
      <c r="J46" s="35">
        <v>1000</v>
      </c>
      <c r="K46" s="35"/>
      <c r="L46" s="36" t="s">
        <v>289</v>
      </c>
    </row>
    <row r="47" customHeight="1" spans="1:12">
      <c r="A47" s="13" t="s">
        <v>100</v>
      </c>
      <c r="B47" s="18" t="s">
        <v>339</v>
      </c>
      <c r="C47" s="14" t="s">
        <v>112</v>
      </c>
      <c r="D47" s="19" t="s">
        <v>113</v>
      </c>
      <c r="E47" s="19" t="s">
        <v>114</v>
      </c>
      <c r="F47" s="17">
        <v>1</v>
      </c>
      <c r="G47" s="17" t="s">
        <v>72</v>
      </c>
      <c r="H47" s="17">
        <v>6000</v>
      </c>
      <c r="I47" s="35">
        <f t="shared" si="1"/>
        <v>6000</v>
      </c>
      <c r="J47" s="35">
        <v>3000</v>
      </c>
      <c r="K47" s="35">
        <v>3000</v>
      </c>
      <c r="L47" s="38" t="s">
        <v>293</v>
      </c>
    </row>
    <row r="48" customHeight="1" spans="1:12">
      <c r="A48" s="13" t="s">
        <v>100</v>
      </c>
      <c r="B48" s="18" t="s">
        <v>339</v>
      </c>
      <c r="C48" s="14" t="s">
        <v>177</v>
      </c>
      <c r="D48" s="14" t="s">
        <v>178</v>
      </c>
      <c r="E48" s="19" t="s">
        <v>114</v>
      </c>
      <c r="F48" s="17">
        <v>1</v>
      </c>
      <c r="G48" s="17" t="s">
        <v>72</v>
      </c>
      <c r="H48" s="17">
        <v>4000</v>
      </c>
      <c r="I48" s="35">
        <f t="shared" ref="I48:I64" si="22">SUM(H48*F48)</f>
        <v>4000</v>
      </c>
      <c r="J48" s="35">
        <v>2000</v>
      </c>
      <c r="K48" s="35">
        <v>2000</v>
      </c>
      <c r="L48" s="38" t="s">
        <v>293</v>
      </c>
    </row>
    <row r="49" customHeight="1" spans="1:12">
      <c r="A49" s="13" t="s">
        <v>100</v>
      </c>
      <c r="B49" s="18" t="s">
        <v>339</v>
      </c>
      <c r="C49" s="14" t="s">
        <v>213</v>
      </c>
      <c r="D49" s="14" t="s">
        <v>178</v>
      </c>
      <c r="E49" s="19" t="s">
        <v>114</v>
      </c>
      <c r="F49" s="17">
        <v>1</v>
      </c>
      <c r="G49" s="17" t="s">
        <v>72</v>
      </c>
      <c r="H49" s="17">
        <v>4000</v>
      </c>
      <c r="I49" s="35">
        <f t="shared" ref="I49" si="23">SUM(H49*F49)</f>
        <v>4000</v>
      </c>
      <c r="J49" s="35">
        <v>4000</v>
      </c>
      <c r="K49" s="35"/>
      <c r="L49" s="36" t="s">
        <v>289</v>
      </c>
    </row>
    <row r="50" customHeight="1" spans="1:12">
      <c r="A50" s="13" t="s">
        <v>100</v>
      </c>
      <c r="B50" s="18" t="s">
        <v>339</v>
      </c>
      <c r="C50" s="14" t="s">
        <v>115</v>
      </c>
      <c r="D50" s="14" t="s">
        <v>116</v>
      </c>
      <c r="E50" s="14" t="s">
        <v>117</v>
      </c>
      <c r="F50" s="17">
        <v>1</v>
      </c>
      <c r="G50" s="17" t="s">
        <v>72</v>
      </c>
      <c r="H50" s="17">
        <v>800</v>
      </c>
      <c r="I50" s="35">
        <f t="shared" ref="I50" si="24">SUM(H50*F50)</f>
        <v>800</v>
      </c>
      <c r="J50" s="35">
        <v>400</v>
      </c>
      <c r="K50" s="35">
        <v>400</v>
      </c>
      <c r="L50" s="38" t="s">
        <v>293</v>
      </c>
    </row>
    <row r="51" customHeight="1" spans="1:12">
      <c r="A51" s="13" t="s">
        <v>100</v>
      </c>
      <c r="B51" s="18" t="s">
        <v>339</v>
      </c>
      <c r="C51" s="14" t="s">
        <v>179</v>
      </c>
      <c r="D51" s="14" t="s">
        <v>168</v>
      </c>
      <c r="E51" s="14" t="s">
        <v>117</v>
      </c>
      <c r="F51" s="17">
        <v>1</v>
      </c>
      <c r="G51" s="17" t="s">
        <v>72</v>
      </c>
      <c r="H51" s="17">
        <v>800</v>
      </c>
      <c r="I51" s="35">
        <f t="shared" ref="I51" si="25">SUM(H51*F51)</f>
        <v>800</v>
      </c>
      <c r="J51" s="35">
        <v>400</v>
      </c>
      <c r="K51" s="35">
        <v>400</v>
      </c>
      <c r="L51" s="38" t="s">
        <v>293</v>
      </c>
    </row>
    <row r="52" customHeight="1" spans="1:12">
      <c r="A52" s="13" t="s">
        <v>100</v>
      </c>
      <c r="B52" s="18" t="s">
        <v>339</v>
      </c>
      <c r="C52" s="14" t="s">
        <v>214</v>
      </c>
      <c r="D52" s="14" t="s">
        <v>207</v>
      </c>
      <c r="E52" s="14" t="s">
        <v>117</v>
      </c>
      <c r="F52" s="17">
        <v>1</v>
      </c>
      <c r="G52" s="17" t="s">
        <v>72</v>
      </c>
      <c r="H52" s="17">
        <v>800</v>
      </c>
      <c r="I52" s="35">
        <f t="shared" ref="I52" si="26">SUM(H52*F52)</f>
        <v>800</v>
      </c>
      <c r="J52" s="35">
        <v>800</v>
      </c>
      <c r="K52" s="35"/>
      <c r="L52" s="36" t="s">
        <v>289</v>
      </c>
    </row>
    <row r="53" customHeight="1" spans="1:12">
      <c r="A53" s="13" t="s">
        <v>100</v>
      </c>
      <c r="B53" s="18" t="s">
        <v>339</v>
      </c>
      <c r="C53" s="14" t="s">
        <v>118</v>
      </c>
      <c r="D53" s="14" t="s">
        <v>116</v>
      </c>
      <c r="E53" s="19"/>
      <c r="F53" s="17">
        <v>1</v>
      </c>
      <c r="G53" s="17" t="s">
        <v>72</v>
      </c>
      <c r="H53" s="17">
        <v>800</v>
      </c>
      <c r="I53" s="35">
        <f t="shared" ref="I53" si="27">SUM(H53*F53)</f>
        <v>800</v>
      </c>
      <c r="J53" s="35">
        <v>400</v>
      </c>
      <c r="K53" s="35">
        <v>400</v>
      </c>
      <c r="L53" s="38" t="s">
        <v>293</v>
      </c>
    </row>
    <row r="54" customHeight="1" spans="1:12">
      <c r="A54" s="13" t="s">
        <v>100</v>
      </c>
      <c r="B54" s="18" t="s">
        <v>339</v>
      </c>
      <c r="C54" s="14" t="s">
        <v>180</v>
      </c>
      <c r="D54" s="14" t="s">
        <v>168</v>
      </c>
      <c r="E54" s="19"/>
      <c r="F54" s="17">
        <v>1</v>
      </c>
      <c r="G54" s="17" t="s">
        <v>72</v>
      </c>
      <c r="H54" s="17">
        <v>800</v>
      </c>
      <c r="I54" s="35">
        <f t="shared" ref="I54" si="28">SUM(H54*F54)</f>
        <v>800</v>
      </c>
      <c r="J54" s="35">
        <v>400</v>
      </c>
      <c r="K54" s="35">
        <v>400</v>
      </c>
      <c r="L54" s="38" t="s">
        <v>293</v>
      </c>
    </row>
    <row r="55" customHeight="1" spans="1:12">
      <c r="A55" s="13" t="s">
        <v>100</v>
      </c>
      <c r="B55" s="18" t="s">
        <v>339</v>
      </c>
      <c r="C55" s="14" t="s">
        <v>215</v>
      </c>
      <c r="D55" s="14" t="s">
        <v>207</v>
      </c>
      <c r="E55" s="19"/>
      <c r="F55" s="17">
        <v>1</v>
      </c>
      <c r="G55" s="17" t="s">
        <v>72</v>
      </c>
      <c r="H55" s="17">
        <v>800</v>
      </c>
      <c r="I55" s="35">
        <f t="shared" ref="I55" si="29">SUM(H55*F55)</f>
        <v>800</v>
      </c>
      <c r="J55" s="35">
        <v>800</v>
      </c>
      <c r="K55" s="35"/>
      <c r="L55" s="36" t="s">
        <v>289</v>
      </c>
    </row>
    <row r="56" customHeight="1" spans="1:12">
      <c r="A56" s="13" t="s">
        <v>100</v>
      </c>
      <c r="B56" s="18" t="s">
        <v>339</v>
      </c>
      <c r="C56" s="14" t="s">
        <v>119</v>
      </c>
      <c r="D56" s="14" t="s">
        <v>116</v>
      </c>
      <c r="E56" s="19"/>
      <c r="F56" s="17">
        <v>3</v>
      </c>
      <c r="G56" s="17" t="s">
        <v>72</v>
      </c>
      <c r="H56" s="17">
        <v>300</v>
      </c>
      <c r="I56" s="35">
        <f t="shared" ref="I56:I63" si="30">SUM(H56*F56)</f>
        <v>900</v>
      </c>
      <c r="J56" s="35">
        <v>450</v>
      </c>
      <c r="K56" s="35">
        <v>450</v>
      </c>
      <c r="L56" s="38" t="s">
        <v>293</v>
      </c>
    </row>
    <row r="57" customHeight="1" spans="1:12">
      <c r="A57" s="13" t="s">
        <v>100</v>
      </c>
      <c r="B57" s="18" t="s">
        <v>339</v>
      </c>
      <c r="C57" s="14" t="s">
        <v>181</v>
      </c>
      <c r="D57" s="14" t="s">
        <v>168</v>
      </c>
      <c r="E57" s="19"/>
      <c r="F57" s="17">
        <v>3</v>
      </c>
      <c r="G57" s="17" t="s">
        <v>72</v>
      </c>
      <c r="H57" s="17">
        <v>300</v>
      </c>
      <c r="I57" s="35">
        <f t="shared" si="30"/>
        <v>900</v>
      </c>
      <c r="J57" s="35">
        <v>450</v>
      </c>
      <c r="K57" s="35">
        <v>450</v>
      </c>
      <c r="L57" s="38" t="s">
        <v>293</v>
      </c>
    </row>
    <row r="58" customHeight="1" spans="1:12">
      <c r="A58" s="13" t="s">
        <v>100</v>
      </c>
      <c r="B58" s="18" t="s">
        <v>339</v>
      </c>
      <c r="C58" s="14" t="s">
        <v>216</v>
      </c>
      <c r="D58" s="14" t="s">
        <v>207</v>
      </c>
      <c r="E58" s="19"/>
      <c r="F58" s="17">
        <v>3</v>
      </c>
      <c r="G58" s="17" t="s">
        <v>72</v>
      </c>
      <c r="H58" s="17">
        <v>300</v>
      </c>
      <c r="I58" s="35">
        <f t="shared" ref="I58" si="31">SUM(H58*F58)</f>
        <v>900</v>
      </c>
      <c r="J58" s="35">
        <v>900</v>
      </c>
      <c r="K58" s="35"/>
      <c r="L58" s="36" t="s">
        <v>289</v>
      </c>
    </row>
    <row r="59" customHeight="1" spans="1:12">
      <c r="A59" s="13" t="s">
        <v>100</v>
      </c>
      <c r="B59" s="18" t="s">
        <v>339</v>
      </c>
      <c r="C59" s="14" t="s">
        <v>120</v>
      </c>
      <c r="D59" s="14" t="s">
        <v>116</v>
      </c>
      <c r="E59" s="19"/>
      <c r="F59" s="17">
        <v>1</v>
      </c>
      <c r="G59" s="17" t="s">
        <v>72</v>
      </c>
      <c r="H59" s="17">
        <v>200</v>
      </c>
      <c r="I59" s="35">
        <f t="shared" si="30"/>
        <v>200</v>
      </c>
      <c r="J59" s="35">
        <v>100</v>
      </c>
      <c r="K59" s="35">
        <v>100</v>
      </c>
      <c r="L59" s="38" t="s">
        <v>293</v>
      </c>
    </row>
    <row r="60" customHeight="1" spans="1:12">
      <c r="A60" s="13" t="s">
        <v>100</v>
      </c>
      <c r="B60" s="18" t="s">
        <v>339</v>
      </c>
      <c r="C60" s="14" t="s">
        <v>182</v>
      </c>
      <c r="D60" s="14" t="s">
        <v>168</v>
      </c>
      <c r="E60" s="19"/>
      <c r="F60" s="17">
        <v>1</v>
      </c>
      <c r="G60" s="17" t="s">
        <v>72</v>
      </c>
      <c r="H60" s="17">
        <v>200</v>
      </c>
      <c r="I60" s="35">
        <f t="shared" ref="I60" si="32">SUM(H60*F60)</f>
        <v>200</v>
      </c>
      <c r="J60" s="35">
        <v>100</v>
      </c>
      <c r="K60" s="35">
        <v>100</v>
      </c>
      <c r="L60" s="38" t="s">
        <v>293</v>
      </c>
    </row>
    <row r="61" customHeight="1" spans="1:12">
      <c r="A61" s="13" t="s">
        <v>100</v>
      </c>
      <c r="B61" s="18" t="s">
        <v>339</v>
      </c>
      <c r="C61" s="14" t="s">
        <v>217</v>
      </c>
      <c r="D61" s="14" t="s">
        <v>207</v>
      </c>
      <c r="E61" s="19"/>
      <c r="F61" s="17">
        <v>1</v>
      </c>
      <c r="G61" s="16" t="s">
        <v>72</v>
      </c>
      <c r="H61" s="17">
        <v>200</v>
      </c>
      <c r="I61" s="35">
        <f t="shared" ref="I61" si="33">SUM(H61*F61)</f>
        <v>200</v>
      </c>
      <c r="J61" s="35">
        <v>200</v>
      </c>
      <c r="K61" s="35"/>
      <c r="L61" s="36" t="s">
        <v>289</v>
      </c>
    </row>
    <row r="62" customHeight="1" spans="1:12">
      <c r="A62" s="13" t="s">
        <v>100</v>
      </c>
      <c r="B62" s="18" t="s">
        <v>339</v>
      </c>
      <c r="C62" s="14" t="s">
        <v>346</v>
      </c>
      <c r="D62" s="14" t="s">
        <v>347</v>
      </c>
      <c r="E62" s="19"/>
      <c r="F62" s="27">
        <v>1</v>
      </c>
      <c r="G62" s="27" t="s">
        <v>27</v>
      </c>
      <c r="H62" s="27">
        <v>6500</v>
      </c>
      <c r="I62" s="35">
        <f t="shared" si="30"/>
        <v>6500</v>
      </c>
      <c r="J62" s="35"/>
      <c r="K62" s="35">
        <v>6500</v>
      </c>
      <c r="L62" s="36" t="s">
        <v>290</v>
      </c>
    </row>
    <row r="63" customHeight="1" spans="1:12">
      <c r="A63" s="13" t="s">
        <v>100</v>
      </c>
      <c r="B63" s="18" t="s">
        <v>339</v>
      </c>
      <c r="C63" s="14" t="s">
        <v>348</v>
      </c>
      <c r="D63" s="14"/>
      <c r="E63" s="19"/>
      <c r="F63" s="27">
        <v>1</v>
      </c>
      <c r="G63" s="27" t="s">
        <v>27</v>
      </c>
      <c r="H63" s="27">
        <v>2000</v>
      </c>
      <c r="I63" s="35">
        <f t="shared" si="30"/>
        <v>2000</v>
      </c>
      <c r="J63" s="35"/>
      <c r="K63" s="35">
        <v>2000</v>
      </c>
      <c r="L63" s="36" t="s">
        <v>290</v>
      </c>
    </row>
    <row r="64" customHeight="1" spans="1:12">
      <c r="A64" s="13" t="s">
        <v>100</v>
      </c>
      <c r="B64" s="18" t="s">
        <v>339</v>
      </c>
      <c r="C64" s="14" t="s">
        <v>121</v>
      </c>
      <c r="D64" s="14" t="s">
        <v>122</v>
      </c>
      <c r="E64" s="14" t="s">
        <v>123</v>
      </c>
      <c r="F64" s="17">
        <v>22</v>
      </c>
      <c r="G64" s="16" t="s">
        <v>124</v>
      </c>
      <c r="H64" s="17">
        <v>60</v>
      </c>
      <c r="I64" s="35">
        <f t="shared" si="22"/>
        <v>1320</v>
      </c>
      <c r="J64" s="35">
        <v>660</v>
      </c>
      <c r="K64" s="35">
        <v>660</v>
      </c>
      <c r="L64" s="38" t="s">
        <v>293</v>
      </c>
    </row>
    <row r="65" customHeight="1" spans="1:12">
      <c r="A65" s="13" t="s">
        <v>100</v>
      </c>
      <c r="B65" s="18" t="s">
        <v>339</v>
      </c>
      <c r="C65" s="14" t="s">
        <v>125</v>
      </c>
      <c r="D65" s="14" t="s">
        <v>126</v>
      </c>
      <c r="E65" s="19" t="s">
        <v>123</v>
      </c>
      <c r="F65" s="17">
        <v>28</v>
      </c>
      <c r="G65" s="16" t="s">
        <v>124</v>
      </c>
      <c r="H65" s="17">
        <v>60</v>
      </c>
      <c r="I65" s="35">
        <f t="shared" ref="I65" si="34">SUM(H65*F65)</f>
        <v>1680</v>
      </c>
      <c r="J65" s="35">
        <v>840</v>
      </c>
      <c r="K65" s="35">
        <v>840</v>
      </c>
      <c r="L65" s="38" t="s">
        <v>293</v>
      </c>
    </row>
    <row r="66" customHeight="1" spans="1:12">
      <c r="A66" s="13" t="s">
        <v>100</v>
      </c>
      <c r="B66" s="18" t="s">
        <v>339</v>
      </c>
      <c r="C66" s="14" t="s">
        <v>349</v>
      </c>
      <c r="D66" s="14" t="s">
        <v>126</v>
      </c>
      <c r="E66" s="19" t="s">
        <v>123</v>
      </c>
      <c r="F66" s="17">
        <v>28</v>
      </c>
      <c r="G66" s="16" t="s">
        <v>124</v>
      </c>
      <c r="H66" s="17">
        <v>60</v>
      </c>
      <c r="I66" s="35">
        <f t="shared" ref="I66" si="35">SUM(H66*F66)</f>
        <v>1680</v>
      </c>
      <c r="J66" s="35">
        <v>840</v>
      </c>
      <c r="K66" s="35">
        <v>840</v>
      </c>
      <c r="L66" s="38" t="s">
        <v>293</v>
      </c>
    </row>
    <row r="67" customHeight="1" spans="1:12">
      <c r="A67" s="13" t="s">
        <v>100</v>
      </c>
      <c r="B67" s="18" t="s">
        <v>339</v>
      </c>
      <c r="C67" s="14" t="s">
        <v>350</v>
      </c>
      <c r="D67" s="14" t="s">
        <v>351</v>
      </c>
      <c r="E67" s="19" t="s">
        <v>123</v>
      </c>
      <c r="F67" s="17">
        <v>36</v>
      </c>
      <c r="G67" s="16" t="s">
        <v>124</v>
      </c>
      <c r="H67" s="17">
        <v>60</v>
      </c>
      <c r="I67" s="35">
        <f t="shared" ref="I67" si="36">SUM(H67*F67)</f>
        <v>2160</v>
      </c>
      <c r="J67" s="35">
        <v>2160</v>
      </c>
      <c r="K67" s="35"/>
      <c r="L67" s="36" t="s">
        <v>289</v>
      </c>
    </row>
    <row r="68" customHeight="1" spans="1:12">
      <c r="A68" s="13" t="s">
        <v>100</v>
      </c>
      <c r="B68" s="18" t="s">
        <v>339</v>
      </c>
      <c r="C68" s="14" t="s">
        <v>127</v>
      </c>
      <c r="D68" s="14" t="s">
        <v>116</v>
      </c>
      <c r="E68" s="19" t="s">
        <v>128</v>
      </c>
      <c r="F68" s="17">
        <v>20</v>
      </c>
      <c r="G68" s="17" t="s">
        <v>129</v>
      </c>
      <c r="H68" s="17">
        <v>350</v>
      </c>
      <c r="I68" s="35">
        <f t="shared" si="1"/>
        <v>7000</v>
      </c>
      <c r="J68" s="35">
        <v>3500</v>
      </c>
      <c r="K68" s="35">
        <v>3500</v>
      </c>
      <c r="L68" s="38" t="s">
        <v>293</v>
      </c>
    </row>
    <row r="69" customHeight="1" spans="1:12">
      <c r="A69" s="13" t="s">
        <v>100</v>
      </c>
      <c r="B69" s="18" t="s">
        <v>339</v>
      </c>
      <c r="C69" s="14" t="s">
        <v>184</v>
      </c>
      <c r="D69" s="14" t="s">
        <v>168</v>
      </c>
      <c r="E69" s="19" t="s">
        <v>128</v>
      </c>
      <c r="F69" s="17">
        <v>8</v>
      </c>
      <c r="G69" s="17" t="s">
        <v>129</v>
      </c>
      <c r="H69" s="17">
        <v>350</v>
      </c>
      <c r="I69" s="35">
        <f t="shared" ref="I69" si="37">SUM(H69*F69)</f>
        <v>2800</v>
      </c>
      <c r="J69" s="35">
        <v>1400</v>
      </c>
      <c r="K69" s="35">
        <v>1400</v>
      </c>
      <c r="L69" s="38" t="s">
        <v>293</v>
      </c>
    </row>
    <row r="70" customHeight="1" spans="1:12">
      <c r="A70" s="13" t="s">
        <v>100</v>
      </c>
      <c r="B70" s="18" t="s">
        <v>339</v>
      </c>
      <c r="C70" s="14" t="s">
        <v>219</v>
      </c>
      <c r="D70" s="14" t="s">
        <v>207</v>
      </c>
      <c r="E70" s="19" t="s">
        <v>128</v>
      </c>
      <c r="F70" s="17">
        <v>8</v>
      </c>
      <c r="G70" s="17" t="s">
        <v>129</v>
      </c>
      <c r="H70" s="17">
        <v>350</v>
      </c>
      <c r="I70" s="35">
        <f t="shared" ref="I70" si="38">SUM(H70*F70)</f>
        <v>2800</v>
      </c>
      <c r="J70" s="35">
        <v>2800</v>
      </c>
      <c r="K70" s="35"/>
      <c r="L70" s="36" t="s">
        <v>289</v>
      </c>
    </row>
    <row r="71" customHeight="1" spans="1:12">
      <c r="A71" s="13" t="s">
        <v>100</v>
      </c>
      <c r="B71" s="18" t="s">
        <v>339</v>
      </c>
      <c r="C71" s="14" t="s">
        <v>130</v>
      </c>
      <c r="D71" s="14" t="s">
        <v>131</v>
      </c>
      <c r="E71" s="14" t="s">
        <v>132</v>
      </c>
      <c r="F71" s="17">
        <v>4</v>
      </c>
      <c r="G71" s="17" t="s">
        <v>129</v>
      </c>
      <c r="H71" s="17">
        <v>600</v>
      </c>
      <c r="I71" s="35">
        <f t="shared" ref="I71" si="39">SUM(H71*F71)</f>
        <v>2400</v>
      </c>
      <c r="J71" s="35">
        <v>1200</v>
      </c>
      <c r="K71" s="35">
        <v>1200</v>
      </c>
      <c r="L71" s="38" t="s">
        <v>293</v>
      </c>
    </row>
    <row r="72" customHeight="1" spans="1:12">
      <c r="A72" s="13" t="s">
        <v>100</v>
      </c>
      <c r="B72" s="18" t="s">
        <v>339</v>
      </c>
      <c r="C72" s="14" t="s">
        <v>185</v>
      </c>
      <c r="D72" s="14" t="s">
        <v>352</v>
      </c>
      <c r="E72" s="14" t="s">
        <v>132</v>
      </c>
      <c r="F72" s="17">
        <v>2</v>
      </c>
      <c r="G72" s="17" t="s">
        <v>129</v>
      </c>
      <c r="H72" s="17">
        <v>600</v>
      </c>
      <c r="I72" s="35">
        <f t="shared" ref="I72" si="40">SUM(H72*F72)</f>
        <v>1200</v>
      </c>
      <c r="J72" s="35">
        <v>600</v>
      </c>
      <c r="K72" s="35">
        <v>600</v>
      </c>
      <c r="L72" s="38" t="s">
        <v>293</v>
      </c>
    </row>
    <row r="73" customHeight="1" spans="1:12">
      <c r="A73" s="13" t="s">
        <v>100</v>
      </c>
      <c r="B73" s="18" t="s">
        <v>339</v>
      </c>
      <c r="C73" s="14" t="s">
        <v>220</v>
      </c>
      <c r="D73" s="14" t="s">
        <v>353</v>
      </c>
      <c r="E73" s="14" t="s">
        <v>132</v>
      </c>
      <c r="F73" s="17">
        <v>2</v>
      </c>
      <c r="G73" s="17" t="s">
        <v>129</v>
      </c>
      <c r="H73" s="17">
        <v>600</v>
      </c>
      <c r="I73" s="35">
        <f t="shared" ref="I73" si="41">SUM(H73*F73)</f>
        <v>1200</v>
      </c>
      <c r="J73" s="35">
        <v>1200</v>
      </c>
      <c r="K73" s="35"/>
      <c r="L73" s="36" t="s">
        <v>289</v>
      </c>
    </row>
    <row r="74" customHeight="1" spans="1:12">
      <c r="A74" s="13" t="s">
        <v>100</v>
      </c>
      <c r="B74" s="18" t="s">
        <v>339</v>
      </c>
      <c r="C74" s="14" t="s">
        <v>156</v>
      </c>
      <c r="D74" s="14" t="s">
        <v>354</v>
      </c>
      <c r="E74" s="19" t="s">
        <v>157</v>
      </c>
      <c r="F74" s="17">
        <v>8</v>
      </c>
      <c r="G74" s="17" t="s">
        <v>158</v>
      </c>
      <c r="H74" s="17">
        <v>120</v>
      </c>
      <c r="I74" s="35">
        <f t="shared" si="1"/>
        <v>960</v>
      </c>
      <c r="J74" s="35">
        <v>480</v>
      </c>
      <c r="K74" s="35">
        <v>480</v>
      </c>
      <c r="L74" s="38" t="s">
        <v>293</v>
      </c>
    </row>
    <row r="75" customHeight="1" spans="1:12">
      <c r="A75" s="13" t="s">
        <v>100</v>
      </c>
      <c r="B75" s="18" t="s">
        <v>339</v>
      </c>
      <c r="C75" s="14" t="s">
        <v>201</v>
      </c>
      <c r="D75" s="14" t="s">
        <v>352</v>
      </c>
      <c r="E75" s="19" t="s">
        <v>157</v>
      </c>
      <c r="F75" s="17">
        <v>2</v>
      </c>
      <c r="G75" s="17" t="s">
        <v>158</v>
      </c>
      <c r="H75" s="17">
        <v>120</v>
      </c>
      <c r="I75" s="35">
        <f t="shared" ref="I75" si="42">SUM(H75*F75)</f>
        <v>240</v>
      </c>
      <c r="J75" s="35">
        <v>120</v>
      </c>
      <c r="K75" s="35">
        <v>120</v>
      </c>
      <c r="L75" s="38" t="s">
        <v>293</v>
      </c>
    </row>
    <row r="76" customHeight="1" spans="1:12">
      <c r="A76" s="13" t="s">
        <v>100</v>
      </c>
      <c r="B76" s="18" t="s">
        <v>339</v>
      </c>
      <c r="C76" s="14" t="s">
        <v>233</v>
      </c>
      <c r="D76" s="14" t="s">
        <v>353</v>
      </c>
      <c r="E76" s="19" t="s">
        <v>157</v>
      </c>
      <c r="F76" s="17">
        <v>2</v>
      </c>
      <c r="G76" s="17" t="s">
        <v>158</v>
      </c>
      <c r="H76" s="17">
        <v>120</v>
      </c>
      <c r="I76" s="35">
        <f t="shared" ref="I76" si="43">SUM(H76*F76)</f>
        <v>240</v>
      </c>
      <c r="J76" s="35">
        <v>240</v>
      </c>
      <c r="K76" s="35"/>
      <c r="L76" s="36" t="s">
        <v>289</v>
      </c>
    </row>
    <row r="77" customHeight="1" spans="1:12">
      <c r="A77" s="13" t="s">
        <v>100</v>
      </c>
      <c r="B77" s="18" t="s">
        <v>339</v>
      </c>
      <c r="C77" s="14" t="s">
        <v>133</v>
      </c>
      <c r="D77" s="14" t="s">
        <v>134</v>
      </c>
      <c r="E77" s="19" t="s">
        <v>135</v>
      </c>
      <c r="F77" s="17">
        <v>30</v>
      </c>
      <c r="G77" s="17" t="s">
        <v>129</v>
      </c>
      <c r="H77" s="17">
        <v>100</v>
      </c>
      <c r="I77" s="35">
        <f t="shared" si="1"/>
        <v>3000</v>
      </c>
      <c r="J77" s="35">
        <v>1500</v>
      </c>
      <c r="K77" s="35">
        <v>1500</v>
      </c>
      <c r="L77" s="38" t="s">
        <v>293</v>
      </c>
    </row>
    <row r="78" customHeight="1" spans="1:12">
      <c r="A78" s="13" t="s">
        <v>100</v>
      </c>
      <c r="B78" s="18" t="s">
        <v>339</v>
      </c>
      <c r="C78" s="14" t="s">
        <v>186</v>
      </c>
      <c r="D78" s="14" t="s">
        <v>355</v>
      </c>
      <c r="E78" s="19" t="s">
        <v>135</v>
      </c>
      <c r="F78" s="17">
        <v>16</v>
      </c>
      <c r="G78" s="17" t="s">
        <v>129</v>
      </c>
      <c r="H78" s="17">
        <v>100</v>
      </c>
      <c r="I78" s="35">
        <f t="shared" si="1"/>
        <v>1600</v>
      </c>
      <c r="J78" s="35">
        <v>800</v>
      </c>
      <c r="K78" s="35">
        <v>800</v>
      </c>
      <c r="L78" s="38" t="s">
        <v>293</v>
      </c>
    </row>
    <row r="79" customHeight="1" spans="1:12">
      <c r="A79" s="13" t="s">
        <v>100</v>
      </c>
      <c r="B79" s="18" t="s">
        <v>339</v>
      </c>
      <c r="C79" s="14" t="s">
        <v>221</v>
      </c>
      <c r="D79" s="14" t="s">
        <v>356</v>
      </c>
      <c r="E79" s="19" t="s">
        <v>135</v>
      </c>
      <c r="F79" s="17">
        <v>16</v>
      </c>
      <c r="G79" s="17" t="s">
        <v>129</v>
      </c>
      <c r="H79" s="17">
        <v>100</v>
      </c>
      <c r="I79" s="35">
        <f t="shared" ref="I79" si="44">SUM(H79*F79)</f>
        <v>1600</v>
      </c>
      <c r="J79" s="35">
        <v>1600</v>
      </c>
      <c r="K79" s="35"/>
      <c r="L79" s="36" t="s">
        <v>289</v>
      </c>
    </row>
    <row r="80" customHeight="1" spans="1:12">
      <c r="A80" s="26" t="s">
        <v>100</v>
      </c>
      <c r="B80" s="18" t="s">
        <v>339</v>
      </c>
      <c r="C80" s="14" t="s">
        <v>136</v>
      </c>
      <c r="D80" s="14" t="s">
        <v>134</v>
      </c>
      <c r="E80" s="19" t="s">
        <v>137</v>
      </c>
      <c r="F80" s="17">
        <v>30</v>
      </c>
      <c r="G80" s="17" t="s">
        <v>129</v>
      </c>
      <c r="H80" s="17">
        <v>100</v>
      </c>
      <c r="I80" s="35">
        <f t="shared" si="1"/>
        <v>3000</v>
      </c>
      <c r="J80" s="35">
        <v>1500</v>
      </c>
      <c r="K80" s="35">
        <v>1500</v>
      </c>
      <c r="L80" s="38" t="s">
        <v>293</v>
      </c>
    </row>
    <row r="81" customHeight="1" spans="1:12">
      <c r="A81" s="26" t="s">
        <v>100</v>
      </c>
      <c r="B81" s="18" t="s">
        <v>339</v>
      </c>
      <c r="C81" s="14" t="s">
        <v>187</v>
      </c>
      <c r="D81" s="14" t="s">
        <v>357</v>
      </c>
      <c r="E81" s="19" t="s">
        <v>137</v>
      </c>
      <c r="F81" s="17">
        <v>10</v>
      </c>
      <c r="G81" s="17" t="s">
        <v>129</v>
      </c>
      <c r="H81" s="17">
        <v>100</v>
      </c>
      <c r="I81" s="35">
        <f t="shared" si="1"/>
        <v>1000</v>
      </c>
      <c r="J81" s="35">
        <v>500</v>
      </c>
      <c r="K81" s="35">
        <v>500</v>
      </c>
      <c r="L81" s="38" t="s">
        <v>293</v>
      </c>
    </row>
    <row r="82" customHeight="1" spans="1:12">
      <c r="A82" s="13" t="s">
        <v>100</v>
      </c>
      <c r="B82" s="18" t="s">
        <v>339</v>
      </c>
      <c r="C82" s="14" t="s">
        <v>222</v>
      </c>
      <c r="D82" s="14" t="s">
        <v>358</v>
      </c>
      <c r="E82" s="19" t="s">
        <v>137</v>
      </c>
      <c r="F82" s="17">
        <v>10</v>
      </c>
      <c r="G82" s="17" t="s">
        <v>129</v>
      </c>
      <c r="H82" s="17">
        <v>100</v>
      </c>
      <c r="I82" s="35">
        <f t="shared" ref="I82" si="45">SUM(H82*F82)</f>
        <v>1000</v>
      </c>
      <c r="J82" s="35">
        <v>1000</v>
      </c>
      <c r="K82" s="35"/>
      <c r="L82" s="36" t="s">
        <v>289</v>
      </c>
    </row>
    <row r="83" customHeight="1" spans="1:12">
      <c r="A83" s="13" t="s">
        <v>359</v>
      </c>
      <c r="B83" s="18" t="s">
        <v>339</v>
      </c>
      <c r="C83" s="14" t="s">
        <v>138</v>
      </c>
      <c r="D83" s="14" t="s">
        <v>360</v>
      </c>
      <c r="E83" s="19" t="s">
        <v>128</v>
      </c>
      <c r="F83" s="17">
        <v>12</v>
      </c>
      <c r="G83" s="17" t="s">
        <v>129</v>
      </c>
      <c r="H83" s="17">
        <v>500</v>
      </c>
      <c r="I83" s="35">
        <f t="shared" si="1"/>
        <v>6000</v>
      </c>
      <c r="J83" s="35">
        <v>3000</v>
      </c>
      <c r="K83" s="35">
        <v>3000</v>
      </c>
      <c r="L83" s="38" t="s">
        <v>293</v>
      </c>
    </row>
    <row r="84" customHeight="1" spans="1:12">
      <c r="A84" s="13" t="s">
        <v>359</v>
      </c>
      <c r="B84" s="18" t="s">
        <v>339</v>
      </c>
      <c r="C84" s="14" t="s">
        <v>188</v>
      </c>
      <c r="D84" s="14" t="s">
        <v>361</v>
      </c>
      <c r="E84" s="19" t="s">
        <v>128</v>
      </c>
      <c r="F84" s="17">
        <v>6</v>
      </c>
      <c r="G84" s="17" t="s">
        <v>129</v>
      </c>
      <c r="H84" s="17">
        <v>500</v>
      </c>
      <c r="I84" s="35">
        <f t="shared" si="1"/>
        <v>3000</v>
      </c>
      <c r="J84" s="35">
        <v>1500</v>
      </c>
      <c r="K84" s="35">
        <v>1500</v>
      </c>
      <c r="L84" s="38" t="s">
        <v>293</v>
      </c>
    </row>
    <row r="85" customHeight="1" spans="1:12">
      <c r="A85" s="13" t="s">
        <v>100</v>
      </c>
      <c r="B85" s="18" t="s">
        <v>339</v>
      </c>
      <c r="C85" s="14" t="s">
        <v>223</v>
      </c>
      <c r="D85" s="14" t="s">
        <v>362</v>
      </c>
      <c r="E85" s="19" t="s">
        <v>128</v>
      </c>
      <c r="F85" s="17">
        <v>6</v>
      </c>
      <c r="G85" s="17" t="s">
        <v>129</v>
      </c>
      <c r="H85" s="17">
        <v>500</v>
      </c>
      <c r="I85" s="35">
        <f t="shared" ref="I85" si="46">SUM(H85*F85)</f>
        <v>3000</v>
      </c>
      <c r="J85" s="35">
        <v>3000</v>
      </c>
      <c r="K85" s="35"/>
      <c r="L85" s="36" t="s">
        <v>289</v>
      </c>
    </row>
    <row r="86" customHeight="1" spans="1:12">
      <c r="A86" s="13" t="s">
        <v>359</v>
      </c>
      <c r="B86" s="18" t="s">
        <v>339</v>
      </c>
      <c r="C86" s="14" t="s">
        <v>140</v>
      </c>
      <c r="D86" s="14" t="s">
        <v>141</v>
      </c>
      <c r="E86" s="19"/>
      <c r="F86" s="17">
        <v>1</v>
      </c>
      <c r="G86" s="17" t="s">
        <v>72</v>
      </c>
      <c r="H86" s="17">
        <v>2000</v>
      </c>
      <c r="I86" s="35">
        <f t="shared" ref="I86:I87" si="47">SUM(H86*F86)</f>
        <v>2000</v>
      </c>
      <c r="J86" s="35">
        <v>1000</v>
      </c>
      <c r="K86" s="35">
        <v>1000</v>
      </c>
      <c r="L86" s="38" t="s">
        <v>293</v>
      </c>
    </row>
    <row r="87" customHeight="1" spans="1:12">
      <c r="A87" s="13" t="s">
        <v>359</v>
      </c>
      <c r="B87" s="18" t="s">
        <v>339</v>
      </c>
      <c r="C87" s="14" t="s">
        <v>189</v>
      </c>
      <c r="D87" s="14" t="s">
        <v>363</v>
      </c>
      <c r="E87" s="19"/>
      <c r="F87" s="17">
        <v>1</v>
      </c>
      <c r="G87" s="17" t="s">
        <v>72</v>
      </c>
      <c r="H87" s="17">
        <v>1200</v>
      </c>
      <c r="I87" s="35">
        <f t="shared" si="47"/>
        <v>1200</v>
      </c>
      <c r="J87" s="35">
        <v>600</v>
      </c>
      <c r="K87" s="35">
        <v>600</v>
      </c>
      <c r="L87" s="38" t="s">
        <v>293</v>
      </c>
    </row>
    <row r="88" customHeight="1" spans="1:12">
      <c r="A88" s="13" t="s">
        <v>359</v>
      </c>
      <c r="B88" s="18" t="s">
        <v>339</v>
      </c>
      <c r="C88" s="14" t="s">
        <v>224</v>
      </c>
      <c r="D88" s="14" t="s">
        <v>363</v>
      </c>
      <c r="E88" s="19"/>
      <c r="F88" s="17">
        <v>1</v>
      </c>
      <c r="G88" s="17" t="s">
        <v>72</v>
      </c>
      <c r="H88" s="17">
        <v>1200</v>
      </c>
      <c r="I88" s="35">
        <f t="shared" ref="I88" si="48">SUM(H88*F88)</f>
        <v>1200</v>
      </c>
      <c r="J88" s="35">
        <v>1200</v>
      </c>
      <c r="K88" s="35"/>
      <c r="L88" s="36" t="s">
        <v>289</v>
      </c>
    </row>
    <row r="89" customHeight="1" spans="1:12">
      <c r="A89" s="13" t="s">
        <v>100</v>
      </c>
      <c r="B89" s="18" t="s">
        <v>339</v>
      </c>
      <c r="C89" s="14" t="s">
        <v>142</v>
      </c>
      <c r="D89" s="14" t="s">
        <v>143</v>
      </c>
      <c r="E89" s="19"/>
      <c r="F89" s="17">
        <v>1</v>
      </c>
      <c r="G89" s="16" t="s">
        <v>27</v>
      </c>
      <c r="H89" s="17">
        <v>8000</v>
      </c>
      <c r="I89" s="35">
        <f t="shared" si="1"/>
        <v>8000</v>
      </c>
      <c r="J89" s="35">
        <v>4000</v>
      </c>
      <c r="K89" s="35">
        <v>4000</v>
      </c>
      <c r="L89" s="38" t="s">
        <v>293</v>
      </c>
    </row>
    <row r="90" customHeight="1" spans="1:12">
      <c r="A90" s="13" t="s">
        <v>100</v>
      </c>
      <c r="B90" s="18" t="s">
        <v>339</v>
      </c>
      <c r="C90" s="14" t="s">
        <v>144</v>
      </c>
      <c r="D90" s="19" t="s">
        <v>145</v>
      </c>
      <c r="E90" s="19" t="s">
        <v>146</v>
      </c>
      <c r="F90" s="17">
        <v>4</v>
      </c>
      <c r="G90" s="17" t="s">
        <v>147</v>
      </c>
      <c r="H90" s="17">
        <v>500</v>
      </c>
      <c r="I90" s="35">
        <f t="shared" si="1"/>
        <v>2000</v>
      </c>
      <c r="J90" s="35">
        <v>1000</v>
      </c>
      <c r="K90" s="35">
        <v>1000</v>
      </c>
      <c r="L90" s="38" t="s">
        <v>293</v>
      </c>
    </row>
    <row r="91" customHeight="1" spans="1:12">
      <c r="A91" s="13" t="s">
        <v>100</v>
      </c>
      <c r="B91" s="18" t="s">
        <v>339</v>
      </c>
      <c r="C91" s="14" t="s">
        <v>191</v>
      </c>
      <c r="D91" s="14" t="s">
        <v>364</v>
      </c>
      <c r="E91" s="19"/>
      <c r="F91" s="17">
        <v>8</v>
      </c>
      <c r="G91" s="17" t="s">
        <v>147</v>
      </c>
      <c r="H91" s="17">
        <v>500</v>
      </c>
      <c r="I91" s="35">
        <f t="shared" si="1"/>
        <v>4000</v>
      </c>
      <c r="J91" s="35">
        <v>2000</v>
      </c>
      <c r="K91" s="35">
        <v>2000</v>
      </c>
      <c r="L91" s="38" t="s">
        <v>293</v>
      </c>
    </row>
    <row r="92" customHeight="1" spans="1:12">
      <c r="A92" s="13" t="s">
        <v>100</v>
      </c>
      <c r="B92" s="18" t="s">
        <v>339</v>
      </c>
      <c r="C92" s="14" t="s">
        <v>225</v>
      </c>
      <c r="D92" s="14" t="s">
        <v>365</v>
      </c>
      <c r="E92" s="19"/>
      <c r="F92" s="17">
        <v>8</v>
      </c>
      <c r="G92" s="17" t="s">
        <v>147</v>
      </c>
      <c r="H92" s="17">
        <v>500</v>
      </c>
      <c r="I92" s="35">
        <f t="shared" ref="I92" si="49">SUM(H92*F92)</f>
        <v>4000</v>
      </c>
      <c r="J92" s="35">
        <v>4000</v>
      </c>
      <c r="K92" s="35"/>
      <c r="L92" s="36" t="s">
        <v>289</v>
      </c>
    </row>
    <row r="93" customHeight="1" spans="1:12">
      <c r="A93" s="13" t="s">
        <v>100</v>
      </c>
      <c r="B93" s="18" t="s">
        <v>339</v>
      </c>
      <c r="C93" s="14" t="s">
        <v>148</v>
      </c>
      <c r="D93" s="19"/>
      <c r="E93" s="19"/>
      <c r="F93" s="17">
        <v>12</v>
      </c>
      <c r="G93" s="17" t="s">
        <v>147</v>
      </c>
      <c r="H93" s="17">
        <v>350</v>
      </c>
      <c r="I93" s="35">
        <f t="shared" ref="I93:I94" si="50">SUM(H93*F93)</f>
        <v>4200</v>
      </c>
      <c r="J93" s="35">
        <v>2100</v>
      </c>
      <c r="K93" s="35">
        <v>2100</v>
      </c>
      <c r="L93" s="38" t="s">
        <v>293</v>
      </c>
    </row>
    <row r="94" customHeight="1" spans="1:12">
      <c r="A94" s="13" t="s">
        <v>100</v>
      </c>
      <c r="B94" s="18" t="s">
        <v>339</v>
      </c>
      <c r="C94" s="14" t="s">
        <v>194</v>
      </c>
      <c r="D94" s="19"/>
      <c r="E94" s="19"/>
      <c r="F94" s="17">
        <v>6</v>
      </c>
      <c r="G94" s="17" t="s">
        <v>147</v>
      </c>
      <c r="H94" s="17">
        <v>350</v>
      </c>
      <c r="I94" s="35">
        <f t="shared" si="50"/>
        <v>2100</v>
      </c>
      <c r="J94" s="35">
        <v>1050</v>
      </c>
      <c r="K94" s="35">
        <v>1050</v>
      </c>
      <c r="L94" s="38" t="s">
        <v>293</v>
      </c>
    </row>
    <row r="95" customHeight="1" spans="1:12">
      <c r="A95" s="13" t="s">
        <v>100</v>
      </c>
      <c r="B95" s="18" t="s">
        <v>339</v>
      </c>
      <c r="C95" s="14" t="s">
        <v>227</v>
      </c>
      <c r="D95" s="19"/>
      <c r="E95" s="19"/>
      <c r="F95" s="17">
        <v>6</v>
      </c>
      <c r="G95" s="17" t="s">
        <v>147</v>
      </c>
      <c r="H95" s="17">
        <v>350</v>
      </c>
      <c r="I95" s="35">
        <f t="shared" ref="I95" si="51">SUM(H95*F95)</f>
        <v>2100</v>
      </c>
      <c r="J95" s="35">
        <v>2100</v>
      </c>
      <c r="K95" s="35"/>
      <c r="L95" s="36" t="s">
        <v>289</v>
      </c>
    </row>
    <row r="96" customHeight="1" spans="1:12">
      <c r="A96" s="13" t="s">
        <v>100</v>
      </c>
      <c r="B96" s="18" t="s">
        <v>339</v>
      </c>
      <c r="C96" s="14" t="s">
        <v>153</v>
      </c>
      <c r="D96" s="14" t="s">
        <v>366</v>
      </c>
      <c r="E96" s="19" t="s">
        <v>154</v>
      </c>
      <c r="F96" s="17">
        <v>10</v>
      </c>
      <c r="G96" s="17" t="s">
        <v>147</v>
      </c>
      <c r="H96" s="17">
        <v>250</v>
      </c>
      <c r="I96" s="35">
        <f t="shared" si="1"/>
        <v>2500</v>
      </c>
      <c r="J96" s="35">
        <v>1250</v>
      </c>
      <c r="K96" s="35">
        <v>1250</v>
      </c>
      <c r="L96" s="38" t="s">
        <v>293</v>
      </c>
    </row>
    <row r="97" customHeight="1" spans="1:12">
      <c r="A97" s="13" t="s">
        <v>100</v>
      </c>
      <c r="B97" s="18" t="s">
        <v>339</v>
      </c>
      <c r="C97" s="14" t="s">
        <v>199</v>
      </c>
      <c r="D97" s="14"/>
      <c r="E97" s="19"/>
      <c r="F97" s="17">
        <v>10</v>
      </c>
      <c r="G97" s="16" t="s">
        <v>147</v>
      </c>
      <c r="H97" s="17">
        <v>250</v>
      </c>
      <c r="I97" s="35">
        <f t="shared" si="1"/>
        <v>2500</v>
      </c>
      <c r="J97" s="35">
        <v>1250</v>
      </c>
      <c r="K97" s="35">
        <v>1250</v>
      </c>
      <c r="L97" s="38" t="s">
        <v>293</v>
      </c>
    </row>
    <row r="98" customHeight="1" spans="1:12">
      <c r="A98" s="13" t="s">
        <v>100</v>
      </c>
      <c r="B98" s="18" t="s">
        <v>339</v>
      </c>
      <c r="C98" s="14" t="s">
        <v>231</v>
      </c>
      <c r="D98" s="14"/>
      <c r="E98" s="19"/>
      <c r="F98" s="17">
        <v>10</v>
      </c>
      <c r="G98" s="17" t="s">
        <v>147</v>
      </c>
      <c r="H98" s="17">
        <v>250</v>
      </c>
      <c r="I98" s="35">
        <f t="shared" ref="I98" si="52">SUM(H98*F98)</f>
        <v>2500</v>
      </c>
      <c r="J98" s="35">
        <v>2500</v>
      </c>
      <c r="K98" s="35"/>
      <c r="L98" s="36" t="s">
        <v>289</v>
      </c>
    </row>
    <row r="99" customHeight="1" spans="1:12">
      <c r="A99" s="13" t="s">
        <v>100</v>
      </c>
      <c r="B99" s="18" t="s">
        <v>339</v>
      </c>
      <c r="C99" s="14" t="s">
        <v>152</v>
      </c>
      <c r="D99" s="14" t="s">
        <v>116</v>
      </c>
      <c r="E99" s="19"/>
      <c r="F99" s="17">
        <v>2</v>
      </c>
      <c r="G99" s="17" t="s">
        <v>24</v>
      </c>
      <c r="H99" s="17">
        <v>250</v>
      </c>
      <c r="I99" s="35">
        <f t="shared" ref="I99:I106" si="53">SUM(H99*F99)</f>
        <v>500</v>
      </c>
      <c r="J99" s="35">
        <v>250</v>
      </c>
      <c r="K99" s="35">
        <v>250</v>
      </c>
      <c r="L99" s="38" t="s">
        <v>293</v>
      </c>
    </row>
    <row r="100" customHeight="1" spans="1:12">
      <c r="A100" s="13" t="s">
        <v>100</v>
      </c>
      <c r="B100" s="18" t="s">
        <v>339</v>
      </c>
      <c r="C100" s="14" t="s">
        <v>198</v>
      </c>
      <c r="D100" s="14" t="s">
        <v>367</v>
      </c>
      <c r="E100" s="19"/>
      <c r="F100" s="17">
        <v>2</v>
      </c>
      <c r="G100" s="17" t="s">
        <v>24</v>
      </c>
      <c r="H100" s="17">
        <v>250</v>
      </c>
      <c r="I100" s="35">
        <f t="shared" si="53"/>
        <v>500</v>
      </c>
      <c r="J100" s="35">
        <v>250</v>
      </c>
      <c r="K100" s="35">
        <v>250</v>
      </c>
      <c r="L100" s="38" t="s">
        <v>293</v>
      </c>
    </row>
    <row r="101" customHeight="1" spans="1:12">
      <c r="A101" s="13" t="s">
        <v>100</v>
      </c>
      <c r="B101" s="18" t="s">
        <v>339</v>
      </c>
      <c r="C101" s="14" t="s">
        <v>230</v>
      </c>
      <c r="D101" s="14" t="s">
        <v>367</v>
      </c>
      <c r="E101" s="19"/>
      <c r="F101" s="17">
        <v>2</v>
      </c>
      <c r="G101" s="17" t="s">
        <v>24</v>
      </c>
      <c r="H101" s="17">
        <v>250</v>
      </c>
      <c r="I101" s="35">
        <f t="shared" ref="I101" si="54">SUM(H101*F101)</f>
        <v>500</v>
      </c>
      <c r="J101" s="35">
        <v>500</v>
      </c>
      <c r="K101" s="35"/>
      <c r="L101" s="36" t="s">
        <v>289</v>
      </c>
    </row>
    <row r="102" customHeight="1" spans="1:12">
      <c r="A102" s="13" t="s">
        <v>100</v>
      </c>
      <c r="B102" s="18" t="s">
        <v>339</v>
      </c>
      <c r="C102" s="14" t="s">
        <v>149</v>
      </c>
      <c r="D102" s="14" t="s">
        <v>141</v>
      </c>
      <c r="E102" s="19"/>
      <c r="F102" s="17">
        <v>1</v>
      </c>
      <c r="G102" s="17" t="s">
        <v>72</v>
      </c>
      <c r="H102" s="17">
        <v>1800</v>
      </c>
      <c r="I102" s="35">
        <f t="shared" si="53"/>
        <v>1800</v>
      </c>
      <c r="J102" s="35">
        <v>900</v>
      </c>
      <c r="K102" s="35">
        <v>900</v>
      </c>
      <c r="L102" s="38" t="s">
        <v>293</v>
      </c>
    </row>
    <row r="103" customHeight="1" spans="1:12">
      <c r="A103" s="13" t="s">
        <v>100</v>
      </c>
      <c r="B103" s="18" t="s">
        <v>339</v>
      </c>
      <c r="C103" s="14" t="s">
        <v>195</v>
      </c>
      <c r="D103" s="14" t="s">
        <v>363</v>
      </c>
      <c r="E103" s="19"/>
      <c r="F103" s="17">
        <v>1</v>
      </c>
      <c r="G103" s="17" t="s">
        <v>72</v>
      </c>
      <c r="H103" s="17">
        <v>1000</v>
      </c>
      <c r="I103" s="35">
        <f t="shared" si="53"/>
        <v>1000</v>
      </c>
      <c r="J103" s="35">
        <v>500</v>
      </c>
      <c r="K103" s="35">
        <v>500</v>
      </c>
      <c r="L103" s="38" t="s">
        <v>293</v>
      </c>
    </row>
    <row r="104" customHeight="1" spans="1:12">
      <c r="A104" s="13" t="s">
        <v>100</v>
      </c>
      <c r="B104" s="18" t="s">
        <v>339</v>
      </c>
      <c r="C104" s="14" t="s">
        <v>228</v>
      </c>
      <c r="D104" s="14" t="s">
        <v>363</v>
      </c>
      <c r="E104" s="19"/>
      <c r="F104" s="17">
        <v>1</v>
      </c>
      <c r="G104" s="17" t="s">
        <v>72</v>
      </c>
      <c r="H104" s="17">
        <v>1000</v>
      </c>
      <c r="I104" s="35">
        <f t="shared" si="53"/>
        <v>1000</v>
      </c>
      <c r="J104" s="35">
        <v>1000</v>
      </c>
      <c r="K104" s="35"/>
      <c r="L104" s="36" t="s">
        <v>289</v>
      </c>
    </row>
    <row r="105" customHeight="1" spans="1:12">
      <c r="A105" s="13" t="s">
        <v>100</v>
      </c>
      <c r="B105" s="18" t="s">
        <v>339</v>
      </c>
      <c r="C105" s="14" t="s">
        <v>368</v>
      </c>
      <c r="D105" s="14" t="s">
        <v>369</v>
      </c>
      <c r="E105" s="14"/>
      <c r="F105" s="17">
        <v>1</v>
      </c>
      <c r="G105" s="16" t="s">
        <v>27</v>
      </c>
      <c r="H105" s="17">
        <v>2000</v>
      </c>
      <c r="I105" s="35">
        <f t="shared" si="53"/>
        <v>2000</v>
      </c>
      <c r="J105" s="35"/>
      <c r="K105" s="35">
        <v>2000</v>
      </c>
      <c r="L105" s="36" t="s">
        <v>290</v>
      </c>
    </row>
    <row r="106" customHeight="1" spans="1:12">
      <c r="A106" s="13" t="s">
        <v>100</v>
      </c>
      <c r="B106" s="18" t="s">
        <v>339</v>
      </c>
      <c r="C106" s="14" t="s">
        <v>370</v>
      </c>
      <c r="D106" s="14"/>
      <c r="E106" s="19" t="s">
        <v>154</v>
      </c>
      <c r="F106" s="17">
        <v>6</v>
      </c>
      <c r="G106" s="17" t="s">
        <v>147</v>
      </c>
      <c r="H106" s="17">
        <v>250</v>
      </c>
      <c r="I106" s="35">
        <f t="shared" si="53"/>
        <v>1500</v>
      </c>
      <c r="J106" s="35"/>
      <c r="K106" s="35">
        <v>1500</v>
      </c>
      <c r="L106" s="36" t="s">
        <v>290</v>
      </c>
    </row>
    <row r="107" customHeight="1" spans="1:12">
      <c r="A107" s="13" t="s">
        <v>100</v>
      </c>
      <c r="B107" s="18" t="s">
        <v>339</v>
      </c>
      <c r="C107" s="14" t="s">
        <v>159</v>
      </c>
      <c r="D107" s="14" t="s">
        <v>160</v>
      </c>
      <c r="E107" s="19" t="s">
        <v>203</v>
      </c>
      <c r="F107" s="17">
        <v>2</v>
      </c>
      <c r="G107" s="17" t="s">
        <v>72</v>
      </c>
      <c r="H107" s="17">
        <v>600</v>
      </c>
      <c r="I107" s="35">
        <f t="shared" si="1"/>
        <v>1200</v>
      </c>
      <c r="J107" s="35">
        <v>600</v>
      </c>
      <c r="K107" s="35">
        <v>600</v>
      </c>
      <c r="L107" s="38" t="s">
        <v>293</v>
      </c>
    </row>
    <row r="108" customHeight="1" spans="1:12">
      <c r="A108" s="13" t="s">
        <v>100</v>
      </c>
      <c r="B108" s="18" t="s">
        <v>339</v>
      </c>
      <c r="C108" s="14" t="s">
        <v>202</v>
      </c>
      <c r="D108" s="14" t="s">
        <v>371</v>
      </c>
      <c r="E108" s="19" t="s">
        <v>203</v>
      </c>
      <c r="F108" s="17">
        <v>1</v>
      </c>
      <c r="G108" s="17" t="s">
        <v>72</v>
      </c>
      <c r="H108" s="17">
        <v>600</v>
      </c>
      <c r="I108" s="35">
        <f t="shared" ref="I108" si="55">SUM(H108*F108)</f>
        <v>600</v>
      </c>
      <c r="J108" s="35">
        <v>300</v>
      </c>
      <c r="K108" s="35">
        <v>300</v>
      </c>
      <c r="L108" s="38" t="s">
        <v>293</v>
      </c>
    </row>
    <row r="109" customHeight="1" spans="1:12">
      <c r="A109" s="13" t="s">
        <v>100</v>
      </c>
      <c r="B109" s="18" t="s">
        <v>339</v>
      </c>
      <c r="C109" s="14" t="s">
        <v>234</v>
      </c>
      <c r="D109" s="14" t="s">
        <v>371</v>
      </c>
      <c r="E109" s="14" t="s">
        <v>203</v>
      </c>
      <c r="F109" s="17">
        <v>1</v>
      </c>
      <c r="G109" s="17" t="s">
        <v>72</v>
      </c>
      <c r="H109" s="17">
        <v>600</v>
      </c>
      <c r="I109" s="35">
        <f t="shared" si="1"/>
        <v>600</v>
      </c>
      <c r="J109" s="35">
        <v>600</v>
      </c>
      <c r="K109" s="35"/>
      <c r="L109" s="36" t="s">
        <v>289</v>
      </c>
    </row>
    <row r="110" customHeight="1" spans="1:12">
      <c r="A110" s="13" t="s">
        <v>372</v>
      </c>
      <c r="B110" s="18" t="s">
        <v>373</v>
      </c>
      <c r="C110" s="19" t="s">
        <v>150</v>
      </c>
      <c r="D110" s="14" t="s">
        <v>151</v>
      </c>
      <c r="E110" s="19" t="s">
        <v>23</v>
      </c>
      <c r="F110" s="17">
        <v>1</v>
      </c>
      <c r="G110" s="17" t="s">
        <v>24</v>
      </c>
      <c r="H110" s="17">
        <v>1500</v>
      </c>
      <c r="I110" s="35">
        <f t="shared" si="1"/>
        <v>1500</v>
      </c>
      <c r="J110" s="35">
        <v>750</v>
      </c>
      <c r="K110" s="35">
        <v>750</v>
      </c>
      <c r="L110" s="38" t="s">
        <v>293</v>
      </c>
    </row>
    <row r="111" customHeight="1" spans="1:12">
      <c r="A111" s="13" t="s">
        <v>372</v>
      </c>
      <c r="B111" s="18" t="s">
        <v>373</v>
      </c>
      <c r="C111" s="14" t="s">
        <v>374</v>
      </c>
      <c r="D111" s="14"/>
      <c r="E111" s="14" t="s">
        <v>197</v>
      </c>
      <c r="F111" s="17">
        <v>2</v>
      </c>
      <c r="G111" s="16" t="s">
        <v>27</v>
      </c>
      <c r="H111" s="17">
        <v>100</v>
      </c>
      <c r="I111" s="35">
        <f t="shared" ref="I111" si="56">SUM(H111*F111)</f>
        <v>200</v>
      </c>
      <c r="J111" s="35">
        <v>200</v>
      </c>
      <c r="K111" s="35"/>
      <c r="L111" s="36" t="s">
        <v>289</v>
      </c>
    </row>
    <row r="112" customHeight="1" spans="1:12">
      <c r="A112" s="13" t="s">
        <v>372</v>
      </c>
      <c r="B112" s="18" t="s">
        <v>373</v>
      </c>
      <c r="C112" s="14" t="s">
        <v>155</v>
      </c>
      <c r="D112" s="14" t="s">
        <v>375</v>
      </c>
      <c r="E112" s="19"/>
      <c r="F112" s="17">
        <v>8</v>
      </c>
      <c r="G112" s="17" t="s">
        <v>24</v>
      </c>
      <c r="H112" s="17">
        <v>25</v>
      </c>
      <c r="I112" s="35">
        <f t="shared" si="1"/>
        <v>200</v>
      </c>
      <c r="J112" s="35">
        <v>100</v>
      </c>
      <c r="K112" s="35">
        <v>100</v>
      </c>
      <c r="L112" s="38" t="s">
        <v>293</v>
      </c>
    </row>
    <row r="113" customHeight="1" spans="1:12">
      <c r="A113" s="13" t="s">
        <v>372</v>
      </c>
      <c r="B113" s="18" t="s">
        <v>373</v>
      </c>
      <c r="C113" s="14" t="s">
        <v>376</v>
      </c>
      <c r="D113" s="14" t="s">
        <v>377</v>
      </c>
      <c r="E113" s="19"/>
      <c r="F113" s="17">
        <v>16</v>
      </c>
      <c r="G113" s="17" t="s">
        <v>24</v>
      </c>
      <c r="H113" s="17">
        <v>25</v>
      </c>
      <c r="I113" s="35">
        <f t="shared" ref="I113" si="57">SUM(H113*F113)</f>
        <v>400</v>
      </c>
      <c r="J113" s="35">
        <v>400</v>
      </c>
      <c r="K113" s="35"/>
      <c r="L113" s="36" t="s">
        <v>289</v>
      </c>
    </row>
    <row r="114" customHeight="1" spans="1:12">
      <c r="A114" s="13" t="s">
        <v>372</v>
      </c>
      <c r="B114" s="18" t="s">
        <v>373</v>
      </c>
      <c r="C114" s="19" t="s">
        <v>88</v>
      </c>
      <c r="D114" s="14" t="s">
        <v>378</v>
      </c>
      <c r="E114" s="19"/>
      <c r="F114" s="17">
        <v>600</v>
      </c>
      <c r="G114" s="17" t="s">
        <v>24</v>
      </c>
      <c r="H114" s="17">
        <v>5</v>
      </c>
      <c r="I114" s="35">
        <f t="shared" si="1"/>
        <v>3000</v>
      </c>
      <c r="J114" s="35">
        <v>3000</v>
      </c>
      <c r="K114" s="35"/>
      <c r="L114" s="36" t="s">
        <v>289</v>
      </c>
    </row>
    <row r="115" customHeight="1" spans="1:12">
      <c r="A115" s="13" t="s">
        <v>372</v>
      </c>
      <c r="B115" s="18" t="s">
        <v>373</v>
      </c>
      <c r="C115" s="25" t="s">
        <v>244</v>
      </c>
      <c r="D115" s="14" t="s">
        <v>379</v>
      </c>
      <c r="E115" s="19"/>
      <c r="F115" s="17">
        <v>16</v>
      </c>
      <c r="G115" s="16" t="s">
        <v>27</v>
      </c>
      <c r="H115" s="17">
        <v>100</v>
      </c>
      <c r="I115" s="35">
        <f t="shared" ref="I115" si="58">SUM(H115*F115)</f>
        <v>1600</v>
      </c>
      <c r="J115" s="35">
        <v>800</v>
      </c>
      <c r="K115" s="35">
        <v>800</v>
      </c>
      <c r="L115" s="38" t="s">
        <v>293</v>
      </c>
    </row>
    <row r="116" customHeight="1" spans="1:12">
      <c r="A116" s="13" t="s">
        <v>372</v>
      </c>
      <c r="B116" s="18" t="s">
        <v>373</v>
      </c>
      <c r="C116" s="14" t="s">
        <v>162</v>
      </c>
      <c r="D116" s="28" t="s">
        <v>375</v>
      </c>
      <c r="E116" s="27" t="s">
        <v>163</v>
      </c>
      <c r="F116" s="17">
        <v>8</v>
      </c>
      <c r="G116" s="17" t="s">
        <v>24</v>
      </c>
      <c r="H116" s="17">
        <v>150</v>
      </c>
      <c r="I116" s="35">
        <f t="shared" si="1"/>
        <v>1200</v>
      </c>
      <c r="J116" s="35">
        <v>600</v>
      </c>
      <c r="K116" s="35">
        <v>600</v>
      </c>
      <c r="L116" s="38" t="s">
        <v>293</v>
      </c>
    </row>
    <row r="117" customHeight="1" spans="1:12">
      <c r="A117" s="13" t="s">
        <v>372</v>
      </c>
      <c r="B117" s="18" t="s">
        <v>373</v>
      </c>
      <c r="C117" s="14" t="s">
        <v>380</v>
      </c>
      <c r="D117" s="28" t="s">
        <v>377</v>
      </c>
      <c r="E117" s="27"/>
      <c r="F117" s="17">
        <v>16</v>
      </c>
      <c r="G117" s="17" t="s">
        <v>24</v>
      </c>
      <c r="H117" s="17">
        <v>150</v>
      </c>
      <c r="I117" s="35">
        <f t="shared" ref="I117" si="59">SUM(H117*F117)</f>
        <v>2400</v>
      </c>
      <c r="J117" s="35">
        <v>2400</v>
      </c>
      <c r="K117" s="35"/>
      <c r="L117" s="36" t="s">
        <v>289</v>
      </c>
    </row>
    <row r="118" customHeight="1" spans="1:12">
      <c r="A118" s="13" t="s">
        <v>372</v>
      </c>
      <c r="B118" s="18" t="s">
        <v>373</v>
      </c>
      <c r="C118" s="14" t="s">
        <v>164</v>
      </c>
      <c r="D118" s="14" t="s">
        <v>381</v>
      </c>
      <c r="E118" s="27" t="s">
        <v>166</v>
      </c>
      <c r="F118" s="17">
        <v>8</v>
      </c>
      <c r="G118" s="17" t="s">
        <v>24</v>
      </c>
      <c r="H118" s="17">
        <v>250</v>
      </c>
      <c r="I118" s="35">
        <f t="shared" si="1"/>
        <v>2000</v>
      </c>
      <c r="J118" s="35">
        <v>1000</v>
      </c>
      <c r="K118" s="35">
        <v>1000</v>
      </c>
      <c r="L118" s="38" t="s">
        <v>293</v>
      </c>
    </row>
    <row r="119" customHeight="1" spans="1:12">
      <c r="A119" s="13" t="s">
        <v>372</v>
      </c>
      <c r="B119" s="18" t="s">
        <v>373</v>
      </c>
      <c r="C119" s="14" t="s">
        <v>382</v>
      </c>
      <c r="D119" s="14" t="s">
        <v>383</v>
      </c>
      <c r="E119" s="27"/>
      <c r="F119" s="17">
        <v>16</v>
      </c>
      <c r="G119" s="17" t="s">
        <v>24</v>
      </c>
      <c r="H119" s="17">
        <v>250</v>
      </c>
      <c r="I119" s="35">
        <f t="shared" ref="I119" si="60">SUM(H119*F119)</f>
        <v>4000</v>
      </c>
      <c r="J119" s="35">
        <v>4000</v>
      </c>
      <c r="K119" s="35"/>
      <c r="L119" s="36" t="s">
        <v>289</v>
      </c>
    </row>
    <row r="120" customHeight="1" spans="1:12">
      <c r="A120" s="13" t="s">
        <v>238</v>
      </c>
      <c r="B120" s="38" t="s">
        <v>239</v>
      </c>
      <c r="C120" s="27" t="s">
        <v>240</v>
      </c>
      <c r="D120" s="28" t="s">
        <v>384</v>
      </c>
      <c r="E120" s="27" t="s">
        <v>241</v>
      </c>
      <c r="F120" s="17">
        <v>16</v>
      </c>
      <c r="G120" s="27" t="s">
        <v>243</v>
      </c>
      <c r="H120" s="27">
        <v>600</v>
      </c>
      <c r="I120" s="35">
        <f t="shared" si="1"/>
        <v>9600</v>
      </c>
      <c r="J120" s="35">
        <v>4800</v>
      </c>
      <c r="K120" s="35">
        <v>4800</v>
      </c>
      <c r="L120" s="38" t="s">
        <v>293</v>
      </c>
    </row>
    <row r="121" ht="33" customHeight="1" spans="1:12">
      <c r="A121" s="21" t="s">
        <v>238</v>
      </c>
      <c r="B121" s="39" t="s">
        <v>239</v>
      </c>
      <c r="C121" s="40" t="s">
        <v>245</v>
      </c>
      <c r="D121" s="41"/>
      <c r="E121" s="40" t="s">
        <v>246</v>
      </c>
      <c r="F121" s="24">
        <v>12</v>
      </c>
      <c r="G121" s="40" t="s">
        <v>243</v>
      </c>
      <c r="H121" s="40"/>
      <c r="I121" s="37">
        <f t="shared" si="1"/>
        <v>0</v>
      </c>
      <c r="J121" s="37"/>
      <c r="K121" s="37"/>
      <c r="L121" s="22" t="s">
        <v>296</v>
      </c>
    </row>
    <row r="122" customHeight="1" spans="1:12">
      <c r="A122" s="13" t="s">
        <v>238</v>
      </c>
      <c r="B122" s="38" t="s">
        <v>239</v>
      </c>
      <c r="C122" s="28" t="s">
        <v>385</v>
      </c>
      <c r="D122" s="28" t="s">
        <v>386</v>
      </c>
      <c r="E122" s="27" t="s">
        <v>387</v>
      </c>
      <c r="F122" s="17">
        <v>4</v>
      </c>
      <c r="G122" s="27" t="s">
        <v>243</v>
      </c>
      <c r="H122" s="27">
        <v>1500</v>
      </c>
      <c r="I122" s="35">
        <f t="shared" si="1"/>
        <v>6000</v>
      </c>
      <c r="J122" s="35">
        <v>6000</v>
      </c>
      <c r="K122" s="35"/>
      <c r="L122" s="36" t="s">
        <v>289</v>
      </c>
    </row>
    <row r="123" customHeight="1" spans="1:12">
      <c r="A123" s="13" t="s">
        <v>238</v>
      </c>
      <c r="B123" s="38" t="s">
        <v>239</v>
      </c>
      <c r="C123" s="28" t="s">
        <v>388</v>
      </c>
      <c r="D123" s="28" t="s">
        <v>389</v>
      </c>
      <c r="E123" s="27" t="s">
        <v>387</v>
      </c>
      <c r="F123" s="17">
        <v>2</v>
      </c>
      <c r="G123" s="27" t="s">
        <v>243</v>
      </c>
      <c r="H123" s="27">
        <v>1500</v>
      </c>
      <c r="I123" s="35">
        <v>3000</v>
      </c>
      <c r="J123" s="35"/>
      <c r="K123" s="35">
        <v>3000</v>
      </c>
      <c r="L123" s="36" t="s">
        <v>290</v>
      </c>
    </row>
    <row r="124" customHeight="1" spans="1:12">
      <c r="A124" s="13" t="s">
        <v>238</v>
      </c>
      <c r="B124" s="38" t="s">
        <v>239</v>
      </c>
      <c r="C124" s="28" t="s">
        <v>249</v>
      </c>
      <c r="D124" s="29"/>
      <c r="E124" s="27"/>
      <c r="F124" s="17">
        <v>2</v>
      </c>
      <c r="G124" s="27" t="s">
        <v>243</v>
      </c>
      <c r="H124" s="27">
        <v>1000</v>
      </c>
      <c r="I124" s="35">
        <f t="shared" si="1"/>
        <v>2000</v>
      </c>
      <c r="J124" s="35">
        <v>1000</v>
      </c>
      <c r="K124" s="35">
        <v>1000</v>
      </c>
      <c r="L124" s="38" t="s">
        <v>293</v>
      </c>
    </row>
    <row r="125" customHeight="1" spans="1:12">
      <c r="A125" s="13" t="s">
        <v>238</v>
      </c>
      <c r="B125" s="38" t="s">
        <v>239</v>
      </c>
      <c r="C125" s="27" t="s">
        <v>250</v>
      </c>
      <c r="D125" s="29"/>
      <c r="E125" s="27"/>
      <c r="F125" s="17">
        <v>60</v>
      </c>
      <c r="G125" s="27" t="s">
        <v>243</v>
      </c>
      <c r="H125" s="27">
        <v>300</v>
      </c>
      <c r="I125" s="35">
        <f t="shared" ref="I125:I126" si="61">SUM(H125*F125)</f>
        <v>18000</v>
      </c>
      <c r="J125" s="35">
        <v>9000</v>
      </c>
      <c r="K125" s="35">
        <v>9000</v>
      </c>
      <c r="L125" s="38" t="s">
        <v>293</v>
      </c>
    </row>
    <row r="126" customHeight="1" spans="1:12">
      <c r="A126" s="13" t="s">
        <v>238</v>
      </c>
      <c r="B126" s="38" t="s">
        <v>239</v>
      </c>
      <c r="C126" s="27" t="s">
        <v>252</v>
      </c>
      <c r="D126" s="42" t="s">
        <v>390</v>
      </c>
      <c r="E126" s="27"/>
      <c r="F126" s="17">
        <v>12</v>
      </c>
      <c r="G126" s="27" t="s">
        <v>243</v>
      </c>
      <c r="H126" s="27">
        <v>400</v>
      </c>
      <c r="I126" s="35">
        <f t="shared" si="61"/>
        <v>4800</v>
      </c>
      <c r="J126" s="35">
        <v>2400</v>
      </c>
      <c r="K126" s="35">
        <v>2400</v>
      </c>
      <c r="L126" s="38" t="s">
        <v>293</v>
      </c>
    </row>
    <row r="127" customHeight="1" spans="1:12">
      <c r="A127" s="13" t="s">
        <v>238</v>
      </c>
      <c r="B127" s="38" t="s">
        <v>239</v>
      </c>
      <c r="C127" s="27" t="s">
        <v>391</v>
      </c>
      <c r="D127" s="42" t="s">
        <v>392</v>
      </c>
      <c r="E127" s="27"/>
      <c r="F127" s="17">
        <v>10</v>
      </c>
      <c r="G127" s="27" t="s">
        <v>243</v>
      </c>
      <c r="H127" s="27">
        <v>300</v>
      </c>
      <c r="I127" s="35">
        <f t="shared" si="1"/>
        <v>3000</v>
      </c>
      <c r="J127" s="35">
        <v>1500</v>
      </c>
      <c r="K127" s="35">
        <v>1500</v>
      </c>
      <c r="L127" s="38" t="s">
        <v>293</v>
      </c>
    </row>
    <row r="128" customHeight="1" spans="1:12">
      <c r="A128" s="13" t="s">
        <v>238</v>
      </c>
      <c r="B128" s="38" t="s">
        <v>239</v>
      </c>
      <c r="C128" s="28" t="s">
        <v>393</v>
      </c>
      <c r="D128" s="42" t="s">
        <v>394</v>
      </c>
      <c r="E128" s="27"/>
      <c r="F128" s="17">
        <v>9</v>
      </c>
      <c r="G128" s="27" t="s">
        <v>243</v>
      </c>
      <c r="H128" s="27">
        <v>600</v>
      </c>
      <c r="I128" s="35">
        <f t="shared" si="1"/>
        <v>5400</v>
      </c>
      <c r="J128" s="35">
        <v>5400</v>
      </c>
      <c r="K128" s="35"/>
      <c r="L128" s="36" t="s">
        <v>289</v>
      </c>
    </row>
    <row r="129" customHeight="1" spans="1:12">
      <c r="A129" s="13" t="s">
        <v>238</v>
      </c>
      <c r="B129" s="38" t="s">
        <v>239</v>
      </c>
      <c r="C129" s="28" t="s">
        <v>395</v>
      </c>
      <c r="D129" s="42"/>
      <c r="E129" s="27"/>
      <c r="F129" s="17">
        <v>3</v>
      </c>
      <c r="G129" s="27" t="s">
        <v>243</v>
      </c>
      <c r="H129" s="27">
        <v>600</v>
      </c>
      <c r="I129" s="35">
        <f t="shared" ref="I129" si="62">SUM(H129*F129)</f>
        <v>1800</v>
      </c>
      <c r="J129" s="35"/>
      <c r="K129" s="35">
        <v>1800</v>
      </c>
      <c r="L129" s="36" t="s">
        <v>290</v>
      </c>
    </row>
    <row r="130" customHeight="1" spans="1:12">
      <c r="A130" s="26" t="s">
        <v>255</v>
      </c>
      <c r="B130" s="43" t="s">
        <v>256</v>
      </c>
      <c r="C130" s="28" t="s">
        <v>257</v>
      </c>
      <c r="D130" s="42"/>
      <c r="E130" s="27"/>
      <c r="F130" s="27">
        <v>8</v>
      </c>
      <c r="G130" s="28" t="s">
        <v>258</v>
      </c>
      <c r="H130" s="27">
        <v>1200</v>
      </c>
      <c r="I130" s="35">
        <f t="shared" ref="I130:I132" si="63">SUM(H130*F130)</f>
        <v>9600</v>
      </c>
      <c r="J130" s="35">
        <v>4800</v>
      </c>
      <c r="K130" s="35">
        <v>4800</v>
      </c>
      <c r="L130" s="38" t="s">
        <v>293</v>
      </c>
    </row>
    <row r="131" customHeight="1" spans="1:12">
      <c r="A131" s="26" t="s">
        <v>255</v>
      </c>
      <c r="B131" s="43" t="s">
        <v>259</v>
      </c>
      <c r="C131" s="28" t="s">
        <v>260</v>
      </c>
      <c r="D131" s="42"/>
      <c r="E131" s="27"/>
      <c r="F131" s="17">
        <v>80</v>
      </c>
      <c r="G131" s="27" t="s">
        <v>243</v>
      </c>
      <c r="H131" s="27">
        <v>25</v>
      </c>
      <c r="I131" s="35">
        <f t="shared" si="63"/>
        <v>2000</v>
      </c>
      <c r="J131" s="35">
        <v>1000</v>
      </c>
      <c r="K131" s="35">
        <v>1000</v>
      </c>
      <c r="L131" s="38" t="s">
        <v>293</v>
      </c>
    </row>
    <row r="132" customHeight="1" spans="1:12">
      <c r="A132" s="26" t="s">
        <v>255</v>
      </c>
      <c r="B132" s="43" t="s">
        <v>396</v>
      </c>
      <c r="C132" s="28"/>
      <c r="D132" s="42"/>
      <c r="E132" s="27"/>
      <c r="F132" s="17">
        <v>1</v>
      </c>
      <c r="G132" s="17" t="s">
        <v>27</v>
      </c>
      <c r="H132" s="17">
        <v>6000</v>
      </c>
      <c r="I132" s="35">
        <f t="shared" si="63"/>
        <v>6000</v>
      </c>
      <c r="J132" s="35">
        <v>3000</v>
      </c>
      <c r="K132" s="35">
        <v>3000</v>
      </c>
      <c r="L132" s="38" t="s">
        <v>293</v>
      </c>
    </row>
    <row r="133" customHeight="1" spans="1:12">
      <c r="A133" s="44" t="s">
        <v>261</v>
      </c>
      <c r="B133" s="45"/>
      <c r="C133" s="45"/>
      <c r="D133" s="45"/>
      <c r="E133" s="45"/>
      <c r="F133" s="45"/>
      <c r="G133" s="45"/>
      <c r="H133" s="46"/>
      <c r="I133" s="35">
        <f>SUM(I4:I132)</f>
        <v>436790</v>
      </c>
      <c r="J133" s="35">
        <f>SUM(J4:J132)</f>
        <v>247920</v>
      </c>
      <c r="K133" s="35">
        <f>SUM(K4:K132)</f>
        <v>188870</v>
      </c>
      <c r="L133" s="47"/>
    </row>
    <row r="134" customHeight="1" spans="1:12">
      <c r="A134" s="44" t="s">
        <v>262</v>
      </c>
      <c r="B134" s="45"/>
      <c r="C134" s="45"/>
      <c r="D134" s="45"/>
      <c r="E134" s="45"/>
      <c r="F134" s="45"/>
      <c r="G134" s="45"/>
      <c r="H134" s="46"/>
      <c r="I134" s="35">
        <f>SUM(I133*0.08)</f>
        <v>34943.2</v>
      </c>
      <c r="J134" s="35">
        <f>SUM(J133)*0.08</f>
        <v>19833.6</v>
      </c>
      <c r="K134" s="35">
        <f>SUM(K133)*0.08</f>
        <v>15109.6</v>
      </c>
      <c r="L134" s="48"/>
    </row>
    <row r="135" customHeight="1" spans="1:12">
      <c r="A135" s="44" t="s">
        <v>263</v>
      </c>
      <c r="B135" s="45"/>
      <c r="C135" s="45"/>
      <c r="D135" s="45"/>
      <c r="E135" s="45"/>
      <c r="F135" s="45"/>
      <c r="G135" s="45"/>
      <c r="H135" s="46"/>
      <c r="I135" s="35">
        <f>SUM(I133:I134)</f>
        <v>471733.2</v>
      </c>
      <c r="J135" s="35">
        <f>SUM(J133:J134)</f>
        <v>267753.6</v>
      </c>
      <c r="K135" s="35">
        <f>SUM(K133:K134)</f>
        <v>203979.6</v>
      </c>
      <c r="L135" s="49"/>
    </row>
  </sheetData>
  <mergeCells count="7">
    <mergeCell ref="A2:B2"/>
    <mergeCell ref="C2:D2"/>
    <mergeCell ref="F2:L2"/>
    <mergeCell ref="A133:H133"/>
    <mergeCell ref="A134:H134"/>
    <mergeCell ref="A135:H135"/>
    <mergeCell ref="L133:L135"/>
  </mergeCells>
  <pageMargins left="0.511805555555556" right="0.236111111111111" top="0.865972222222222" bottom="0.629861111111111" header="0.826388888888889" footer="0.629861111111111"/>
  <pageSetup paperSize="9" scale="88" orientation="landscape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全部报价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21cbh</cp:lastModifiedBy>
  <dcterms:created xsi:type="dcterms:W3CDTF">2014-06-04T23:59:00Z</dcterms:created>
  <cp:lastPrinted>2021-06-10T09:12:00Z</cp:lastPrinted>
  <dcterms:modified xsi:type="dcterms:W3CDTF">2022-08-24T15:29:29Z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2052-11.8.2.9068</vt:lpwstr>
  </property>
  <property fmtid="{D5CDD505-2E9C-101B-9397-08002B2CF9AE}" pid="3" name="ICV">
    <vt:lpwstr>AE5A02AF84C34973BE5604F4C11744F1</vt:lpwstr>
  </property>
</Properties>
</file>